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svm20\itohy1\userprof\Desktop\"/>
    </mc:Choice>
  </mc:AlternateContent>
  <xr:revisionPtr revIDLastSave="0" documentId="13_ncr:1_{9D452FFC-626B-4026-B15C-0559EBE146FF}" xr6:coauthVersionLast="36" xr6:coauthVersionMax="36" xr10:uidLastSave="{00000000-0000-0000-0000-000000000000}"/>
  <bookViews>
    <workbookView xWindow="-120" yWindow="-120" windowWidth="29040" windowHeight="15840" xr2:uid="{00000000-000D-0000-FFFF-FFFF00000000}"/>
  </bookViews>
  <sheets>
    <sheet name="推薦票（赤枠のみ記載してください）" sheetId="7" r:id="rId1"/>
    <sheet name="コード表" sheetId="2" r:id="rId2"/>
    <sheet name="記入要項" sheetId="9" r:id="rId3"/>
  </sheets>
  <definedNames>
    <definedName name="_xlnm._FilterDatabase" localSheetId="1" hidden="1">コード表!$A$1:$J$1</definedName>
    <definedName name="_xlnm._FilterDatabase" localSheetId="0" hidden="1">'推薦票（赤枠のみ記載してください）'!$A$6:$AB$6</definedName>
    <definedName name="_xlnm.Print_Area" localSheetId="0">'推薦票（赤枠のみ記載してください）'!$A$1:$J$21</definedName>
    <definedName name="学科推薦図書">コード表!$I$4:$I$24</definedName>
    <definedName name="学生希望図書">コード表!$I$25</definedName>
    <definedName name="教員推薦図書">コード表!$I$26</definedName>
    <definedName name="継続図書">コード表!$F$25:$F$26</definedName>
    <definedName name="授業用図書">コード表!$I$3</definedName>
    <definedName name="図書館推薦図書">コード表!$I$2</definedName>
    <definedName name="全学教育機構共通推薦図書">コード表!#REF!</definedName>
    <definedName name="蔵書補正">コード表!$I$28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8" i="7" l="1"/>
  <c r="U9" i="7"/>
  <c r="U10" i="7"/>
  <c r="U11" i="7"/>
  <c r="U12" i="7"/>
  <c r="U13" i="7"/>
  <c r="U14" i="7"/>
  <c r="U15" i="7"/>
  <c r="U16" i="7"/>
  <c r="U17" i="7"/>
  <c r="U18" i="7"/>
  <c r="U19" i="7"/>
  <c r="U20" i="7"/>
  <c r="U7" i="7"/>
  <c r="S8" i="7" l="1"/>
  <c r="S9" i="7"/>
  <c r="S10" i="7"/>
  <c r="S11" i="7"/>
  <c r="S12" i="7"/>
  <c r="S13" i="7"/>
  <c r="S14" i="7"/>
  <c r="S15" i="7"/>
  <c r="S16" i="7"/>
  <c r="S17" i="7"/>
  <c r="S18" i="7"/>
  <c r="S19" i="7"/>
  <c r="S20" i="7"/>
  <c r="S7" i="7"/>
  <c r="Q20" i="7"/>
  <c r="Q19" i="7"/>
  <c r="Q18" i="7"/>
  <c r="Q17" i="7"/>
  <c r="Q16" i="7"/>
  <c r="Q15" i="7"/>
  <c r="Q14" i="7"/>
  <c r="Q13" i="7"/>
  <c r="Q12" i="7"/>
  <c r="Q11" i="7"/>
  <c r="Q10" i="7"/>
  <c r="Q9" i="7"/>
  <c r="Q7" i="7"/>
  <c r="Q8" i="7"/>
  <c r="O8" i="7" l="1"/>
  <c r="O9" i="7"/>
  <c r="O10" i="7"/>
  <c r="O11" i="7"/>
  <c r="O12" i="7"/>
  <c r="O13" i="7"/>
  <c r="O14" i="7"/>
  <c r="O15" i="7"/>
  <c r="O16" i="7"/>
  <c r="O17" i="7"/>
  <c r="O18" i="7"/>
  <c r="O19" i="7"/>
  <c r="O20" i="7"/>
  <c r="O7" i="7"/>
  <c r="M8" i="7"/>
  <c r="M9" i="7"/>
  <c r="M10" i="7"/>
  <c r="M11" i="7"/>
  <c r="M12" i="7"/>
  <c r="M13" i="7"/>
  <c r="M14" i="7"/>
  <c r="M15" i="7"/>
  <c r="M16" i="7"/>
  <c r="M17" i="7"/>
  <c r="M18" i="7"/>
  <c r="M19" i="7"/>
  <c r="M20" i="7"/>
  <c r="M7" i="7"/>
  <c r="K8" i="7"/>
  <c r="K9" i="7"/>
  <c r="K10" i="7"/>
  <c r="K11" i="7"/>
  <c r="K12" i="7"/>
  <c r="K13" i="7"/>
  <c r="K14" i="7"/>
  <c r="K15" i="7"/>
  <c r="K16" i="7"/>
  <c r="K17" i="7"/>
  <c r="K18" i="7"/>
  <c r="K19" i="7"/>
  <c r="K20" i="7"/>
  <c r="K7" i="7"/>
  <c r="A8" i="7" l="1"/>
  <c r="A9" i="7"/>
  <c r="A10" i="7"/>
  <c r="A11" i="7"/>
  <c r="A12" i="7"/>
  <c r="A13" i="7"/>
  <c r="A14" i="7"/>
  <c r="A15" i="7"/>
  <c r="A16" i="7"/>
  <c r="A17" i="7"/>
  <c r="A18" i="7"/>
  <c r="A19" i="7"/>
  <c r="A20" i="7"/>
  <c r="A7" i="7"/>
  <c r="G21"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伊東　雄一郎</author>
  </authors>
  <commentList>
    <comment ref="B6" authorId="0" shapeId="0" xr:uid="{00000000-0006-0000-0000-000001000000}">
      <text>
        <r>
          <rPr>
            <sz val="9"/>
            <color indexed="81"/>
            <rFont val="MS P ゴシック"/>
            <family val="3"/>
            <charset val="128"/>
          </rPr>
          <t>ハイフンなしで13桁</t>
        </r>
      </text>
    </comment>
    <comment ref="F6" authorId="0" shapeId="0" xr:uid="{00000000-0006-0000-0000-000002000000}">
      <text>
        <r>
          <rPr>
            <sz val="9"/>
            <color indexed="81"/>
            <rFont val="MS P ゴシック"/>
            <family val="3"/>
            <charset val="128"/>
          </rPr>
          <t>西暦で年のみ（4桁）</t>
        </r>
      </text>
    </comment>
    <comment ref="G6" authorId="0" shapeId="0" xr:uid="{00000000-0006-0000-0000-000003000000}">
      <text>
        <r>
          <rPr>
            <sz val="9"/>
            <color indexed="81"/>
            <rFont val="MS P ゴシック"/>
            <family val="3"/>
            <charset val="128"/>
          </rPr>
          <t>必ず</t>
        </r>
        <r>
          <rPr>
            <b/>
            <sz val="9"/>
            <color indexed="81"/>
            <rFont val="MS P ゴシック"/>
            <family val="3"/>
            <charset val="128"/>
          </rPr>
          <t>税抜</t>
        </r>
        <r>
          <rPr>
            <sz val="9"/>
            <color indexed="81"/>
            <rFont val="MS P ゴシック"/>
            <family val="3"/>
            <charset val="128"/>
          </rPr>
          <t>価格で入力してください</t>
        </r>
      </text>
    </comment>
  </commentList>
</comments>
</file>

<file path=xl/sharedStrings.xml><?xml version="1.0" encoding="utf-8"?>
<sst xmlns="http://schemas.openxmlformats.org/spreadsheetml/2006/main" count="210" uniqueCount="184">
  <si>
    <t>「教員個人推薦図書」推薦票</t>
    <rPh sb="1" eb="2">
      <t>キョウ</t>
    </rPh>
    <rPh sb="2" eb="3">
      <t>イン</t>
    </rPh>
    <rPh sb="3" eb="4">
      <t>コ</t>
    </rPh>
    <rPh sb="4" eb="5">
      <t>ヒト</t>
    </rPh>
    <rPh sb="5" eb="6">
      <t>スイ</t>
    </rPh>
    <rPh sb="6" eb="7">
      <t>ススム</t>
    </rPh>
    <rPh sb="7" eb="8">
      <t>ズ</t>
    </rPh>
    <rPh sb="8" eb="9">
      <t>ショ</t>
    </rPh>
    <rPh sb="10" eb="11">
      <t>スイ</t>
    </rPh>
    <rPh sb="11" eb="12">
      <t>ススム</t>
    </rPh>
    <rPh sb="12" eb="13">
      <t>ヒョウ</t>
    </rPh>
    <phoneticPr fontId="1"/>
  </si>
  <si>
    <t>学部学科等名</t>
    <phoneticPr fontId="5"/>
  </si>
  <si>
    <t>氏　　　　名</t>
    <rPh sb="0" eb="1">
      <t>シ</t>
    </rPh>
    <rPh sb="5" eb="6">
      <t>ナ</t>
    </rPh>
    <phoneticPr fontId="5"/>
  </si>
  <si>
    <t>附属図書館記入欄</t>
    <rPh sb="0" eb="5">
      <t>フゾクトショカン</t>
    </rPh>
    <rPh sb="5" eb="7">
      <t>キニュウ</t>
    </rPh>
    <rPh sb="7" eb="8">
      <t>ラン</t>
    </rPh>
    <phoneticPr fontId="5"/>
  </si>
  <si>
    <t>No.</t>
    <phoneticPr fontId="5"/>
  </si>
  <si>
    <t>ISBN（必須）</t>
    <rPh sb="5" eb="7">
      <t>ヒッス</t>
    </rPh>
    <phoneticPr fontId="1"/>
  </si>
  <si>
    <t>書名（必須）</t>
    <rPh sb="0" eb="2">
      <t>ショメイ</t>
    </rPh>
    <rPh sb="3" eb="5">
      <t>ヒッス</t>
    </rPh>
    <phoneticPr fontId="1"/>
  </si>
  <si>
    <t>著者名</t>
    <rPh sb="0" eb="2">
      <t>チョシャ</t>
    </rPh>
    <rPh sb="2" eb="3">
      <t>メイ</t>
    </rPh>
    <phoneticPr fontId="1"/>
  </si>
  <si>
    <t>出版社</t>
    <rPh sb="0" eb="3">
      <t>シュッパンシャ</t>
    </rPh>
    <phoneticPr fontId="1"/>
  </si>
  <si>
    <t>出版年</t>
    <rPh sb="0" eb="3">
      <t>シュッパンネン</t>
    </rPh>
    <phoneticPr fontId="1"/>
  </si>
  <si>
    <t>価格（税抜）</t>
    <rPh sb="0" eb="2">
      <t>カカク</t>
    </rPh>
    <rPh sb="3" eb="4">
      <t>ゼイ</t>
    </rPh>
    <rPh sb="4" eb="5">
      <t>バツ</t>
    </rPh>
    <phoneticPr fontId="2"/>
  </si>
  <si>
    <t>版</t>
    <rPh sb="0" eb="1">
      <t>ハン</t>
    </rPh>
    <phoneticPr fontId="5"/>
  </si>
  <si>
    <t>巻冊</t>
    <rPh sb="0" eb="1">
      <t>カン</t>
    </rPh>
    <rPh sb="1" eb="2">
      <t>サツ</t>
    </rPh>
    <phoneticPr fontId="5"/>
  </si>
  <si>
    <t>申請区分</t>
    <rPh sb="0" eb="2">
      <t>シンセイ</t>
    </rPh>
    <rPh sb="2" eb="4">
      <t>クブン</t>
    </rPh>
    <phoneticPr fontId="1"/>
  </si>
  <si>
    <t>申請区分名称</t>
    <rPh sb="0" eb="2">
      <t>シンセイ</t>
    </rPh>
    <rPh sb="2" eb="4">
      <t>クブン</t>
    </rPh>
    <rPh sb="4" eb="6">
      <t>メイショウ</t>
    </rPh>
    <phoneticPr fontId="1"/>
  </si>
  <si>
    <t>受入資料区分</t>
    <rPh sb="0" eb="2">
      <t>ウケイレ</t>
    </rPh>
    <rPh sb="2" eb="4">
      <t>シリョウ</t>
    </rPh>
    <rPh sb="4" eb="6">
      <t>クブン</t>
    </rPh>
    <phoneticPr fontId="1"/>
  </si>
  <si>
    <t>受入資料区分名称</t>
    <rPh sb="0" eb="2">
      <t>ウケイレ</t>
    </rPh>
    <rPh sb="2" eb="4">
      <t>シリョウ</t>
    </rPh>
    <rPh sb="4" eb="6">
      <t>クブン</t>
    </rPh>
    <rPh sb="6" eb="8">
      <t>メイショウ</t>
    </rPh>
    <phoneticPr fontId="1"/>
  </si>
  <si>
    <t>シラバス区分</t>
    <rPh sb="4" eb="6">
      <t>クブン</t>
    </rPh>
    <phoneticPr fontId="1"/>
  </si>
  <si>
    <t>シラバス区分名称</t>
    <rPh sb="4" eb="6">
      <t>クブン</t>
    </rPh>
    <rPh sb="6" eb="8">
      <t>メイショウ</t>
    </rPh>
    <phoneticPr fontId="1"/>
  </si>
  <si>
    <t>購入者コード</t>
    <phoneticPr fontId="1"/>
  </si>
  <si>
    <t>購入者名</t>
    <phoneticPr fontId="1"/>
  </si>
  <si>
    <t>依頼者コード</t>
    <phoneticPr fontId="1"/>
  </si>
  <si>
    <t>依頼者名</t>
    <phoneticPr fontId="1"/>
  </si>
  <si>
    <t>合計</t>
    <rPh sb="0" eb="2">
      <t>ゴウケイ</t>
    </rPh>
    <phoneticPr fontId="5"/>
  </si>
  <si>
    <t>購入者名</t>
  </si>
  <si>
    <t>購入者コード</t>
  </si>
  <si>
    <t>依頼者名</t>
  </si>
  <si>
    <t>依頼者コード</t>
  </si>
  <si>
    <t>教職員購入依頼</t>
  </si>
  <si>
    <t>研究用</t>
  </si>
  <si>
    <t>01</t>
  </si>
  <si>
    <t>なし</t>
  </si>
  <si>
    <t>000</t>
  </si>
  <si>
    <t>図書館推薦図書</t>
    <phoneticPr fontId="13"/>
  </si>
  <si>
    <t>410310011</t>
    <phoneticPr fontId="13"/>
  </si>
  <si>
    <t>学生リクエスト</t>
  </si>
  <si>
    <t>学生図書</t>
  </si>
  <si>
    <t>02</t>
  </si>
  <si>
    <t>図書館配架希望</t>
  </si>
  <si>
    <t>001</t>
  </si>
  <si>
    <t>授業用図書（本館）</t>
    <phoneticPr fontId="13"/>
  </si>
  <si>
    <t>410310015</t>
    <phoneticPr fontId="13"/>
  </si>
  <si>
    <t>授業用図書（本館）</t>
    <phoneticPr fontId="5"/>
  </si>
  <si>
    <t>図書館購入</t>
  </si>
  <si>
    <t>学生用推薦</t>
  </si>
  <si>
    <t>03</t>
  </si>
  <si>
    <t>通常</t>
  </si>
  <si>
    <t>002</t>
  </si>
  <si>
    <t>学科推薦図書(本館)</t>
    <phoneticPr fontId="13"/>
  </si>
  <si>
    <t>410310016</t>
    <phoneticPr fontId="13"/>
  </si>
  <si>
    <t>全学教育機構共通推薦図書</t>
  </si>
  <si>
    <t>参考図書</t>
  </si>
  <si>
    <t>04</t>
  </si>
  <si>
    <t>シラバス</t>
  </si>
  <si>
    <t>100</t>
  </si>
  <si>
    <t>学生希望図書</t>
    <phoneticPr fontId="13"/>
  </si>
  <si>
    <t>410310130</t>
    <phoneticPr fontId="13"/>
  </si>
  <si>
    <t>理工数理科学科推薦図書</t>
    <phoneticPr fontId="13"/>
  </si>
  <si>
    <t>郷土資料</t>
  </si>
  <si>
    <t>05</t>
  </si>
  <si>
    <t>シラバス（本）専門教育用</t>
  </si>
  <si>
    <t>110</t>
  </si>
  <si>
    <t>教員推薦図書</t>
  </si>
  <si>
    <t>410310140</t>
    <phoneticPr fontId="13"/>
  </si>
  <si>
    <t>理工物理科学科推薦図書</t>
    <phoneticPr fontId="13"/>
  </si>
  <si>
    <t>事務用図書</t>
  </si>
  <si>
    <t>06</t>
  </si>
  <si>
    <t>シラバス（本）教養教育用</t>
  </si>
  <si>
    <t>120</t>
  </si>
  <si>
    <t>継続図書</t>
    <rPh sb="0" eb="2">
      <t>ケイゾク</t>
    </rPh>
    <rPh sb="2" eb="4">
      <t>トショ</t>
    </rPh>
    <phoneticPr fontId="13"/>
  </si>
  <si>
    <t>410310700</t>
    <phoneticPr fontId="13"/>
  </si>
  <si>
    <t>理工知能情報システ学科推薦図書</t>
    <phoneticPr fontId="13"/>
  </si>
  <si>
    <t>研究用10</t>
  </si>
  <si>
    <t>10</t>
  </si>
  <si>
    <t>シラバス（本）留学生用</t>
  </si>
  <si>
    <t>130</t>
  </si>
  <si>
    <t>蔵書補正</t>
    <rPh sb="0" eb="2">
      <t>ゾウショ</t>
    </rPh>
    <rPh sb="2" eb="4">
      <t>ホセイ</t>
    </rPh>
    <phoneticPr fontId="13"/>
  </si>
  <si>
    <t>410310150</t>
  </si>
  <si>
    <t>理工機能物質化学科推薦図書</t>
    <phoneticPr fontId="13"/>
  </si>
  <si>
    <t>レビュー誌</t>
  </si>
  <si>
    <t>16</t>
  </si>
  <si>
    <t>シラバス（本）その他</t>
  </si>
  <si>
    <t>140</t>
  </si>
  <si>
    <t>理工電気電子工学科推薦図書</t>
    <phoneticPr fontId="13"/>
  </si>
  <si>
    <t>視聴覚資料</t>
  </si>
  <si>
    <t>17</t>
  </si>
  <si>
    <t>シラバス（医）教育用図書</t>
  </si>
  <si>
    <t>160</t>
  </si>
  <si>
    <t>理工都市工学科推薦図書</t>
    <phoneticPr fontId="13"/>
  </si>
  <si>
    <t>雑誌</t>
  </si>
  <si>
    <t>18</t>
  </si>
  <si>
    <t>シラバス（医）研究用図書</t>
  </si>
  <si>
    <t>170</t>
  </si>
  <si>
    <t>理工機械システム工学科推薦図書</t>
    <phoneticPr fontId="13"/>
  </si>
  <si>
    <t>20</t>
  </si>
  <si>
    <t>シラバス（医）辞書辞典類</t>
  </si>
  <si>
    <t>180</t>
  </si>
  <si>
    <t>経済　経済学学科推薦</t>
  </si>
  <si>
    <t>21</t>
  </si>
  <si>
    <t>シラバス（医）視聴覚資料</t>
  </si>
  <si>
    <t>190</t>
  </si>
  <si>
    <t>経済　経営学学科推薦</t>
    <phoneticPr fontId="13"/>
  </si>
  <si>
    <t>教養雑誌</t>
  </si>
  <si>
    <t>50</t>
  </si>
  <si>
    <t>（本）専門教育用</t>
  </si>
  <si>
    <t>210</t>
  </si>
  <si>
    <t>経済　経済法学学科推薦</t>
    <phoneticPr fontId="13"/>
  </si>
  <si>
    <t>教育用雑誌</t>
  </si>
  <si>
    <t>51</t>
  </si>
  <si>
    <t>（本）教養教育用</t>
  </si>
  <si>
    <t>220</t>
  </si>
  <si>
    <t>農学生物科学コース推薦図書</t>
    <phoneticPr fontId="13"/>
  </si>
  <si>
    <t>研究用雑誌</t>
  </si>
  <si>
    <t>52</t>
  </si>
  <si>
    <t>（本）留学生用</t>
  </si>
  <si>
    <t>230</t>
  </si>
  <si>
    <t>農学食資料環境科学コース推薦図書</t>
    <phoneticPr fontId="13"/>
  </si>
  <si>
    <t>二次資料</t>
  </si>
  <si>
    <t>53</t>
  </si>
  <si>
    <t>（本）その他</t>
  </si>
  <si>
    <t>240</t>
  </si>
  <si>
    <t>農学生命機能科学コース推薦図書</t>
    <phoneticPr fontId="13"/>
  </si>
  <si>
    <t>その他</t>
  </si>
  <si>
    <t>99</t>
  </si>
  <si>
    <t>（医）教育用図書</t>
  </si>
  <si>
    <t>260</t>
  </si>
  <si>
    <t>農学国際・地域マネジメントコース推薦図書</t>
    <phoneticPr fontId="13"/>
  </si>
  <si>
    <t>（医）研究用図書</t>
  </si>
  <si>
    <t>270</t>
  </si>
  <si>
    <t>教育（幼小連携）推薦図書</t>
  </si>
  <si>
    <t>（医）辞書辞典類</t>
  </si>
  <si>
    <t>280</t>
  </si>
  <si>
    <t>教育（言語・社会系）推薦図書</t>
    <phoneticPr fontId="13"/>
  </si>
  <si>
    <t>（医）視聴覚資料</t>
  </si>
  <si>
    <t>290</t>
  </si>
  <si>
    <t>教育（理数系）推薦図書</t>
    <phoneticPr fontId="13"/>
  </si>
  <si>
    <t>教育（実技系）推薦図書</t>
    <phoneticPr fontId="13"/>
  </si>
  <si>
    <t>芸術（芸術表現）推薦図書</t>
    <phoneticPr fontId="13"/>
  </si>
  <si>
    <t>芸術（地域デザイン）推薦図書</t>
    <phoneticPr fontId="13"/>
  </si>
  <si>
    <t>教員推薦図書</t>
    <phoneticPr fontId="5"/>
  </si>
  <si>
    <t>【記入要領】</t>
  </si>
  <si>
    <t>（１）</t>
  </si>
  <si>
    <r>
      <t>予算一人当たりの年間購入上限</t>
    </r>
    <r>
      <rPr>
        <b/>
        <sz val="11"/>
        <rFont val="游ゴシック"/>
        <family val="1"/>
        <charset val="128"/>
      </rPr>
      <t>３万円</t>
    </r>
    <r>
      <rPr>
        <sz val="11"/>
        <rFont val="游ゴシック"/>
        <family val="1"/>
        <charset val="128"/>
      </rPr>
      <t>は、税込金額を想定しています。
推薦された図書を既に図書館で所蔵している可能性もありますので、多めにご推薦いただいて構いませんが、雑誌は除いてください。</t>
    </r>
    <rPh sb="8" eb="10">
      <t>ネンカン</t>
    </rPh>
    <rPh sb="19" eb="21">
      <t>ゼイコ</t>
    </rPh>
    <rPh sb="21" eb="23">
      <t>キンガク</t>
    </rPh>
    <rPh sb="24" eb="26">
      <t>ソウテイ</t>
    </rPh>
    <rPh sb="68" eb="70">
      <t>スイセン</t>
    </rPh>
    <rPh sb="75" eb="76">
      <t>カマ</t>
    </rPh>
    <rPh sb="82" eb="84">
      <t>ザッシ</t>
    </rPh>
    <rPh sb="85" eb="86">
      <t>ノゾ</t>
    </rPh>
    <phoneticPr fontId="1"/>
  </si>
  <si>
    <t>（２）</t>
  </si>
  <si>
    <t>同一図書の購入冊数は原則1部といたしますが、複数冊必要なものについてはコメント欄にご記入ください。</t>
  </si>
  <si>
    <t>（３）</t>
  </si>
  <si>
    <r>
      <t>シラバスに記載された「</t>
    </r>
    <r>
      <rPr>
        <sz val="11"/>
        <rFont val="ＭＳ Ｐ明朝"/>
        <family val="1"/>
        <charset val="128"/>
      </rPr>
      <t>参考図書」は、原則として図書館で購入しておりますので、改めてご推薦いただく必要はありません。</t>
    </r>
    <rPh sb="38" eb="39">
      <t>アラタ</t>
    </rPh>
    <rPh sb="42" eb="44">
      <t>スイセン</t>
    </rPh>
    <rPh sb="48" eb="50">
      <t>ヒツヨウ</t>
    </rPh>
    <phoneticPr fontId="1"/>
  </si>
  <si>
    <t>（４）</t>
  </si>
  <si>
    <r>
      <rPr>
        <b/>
        <sz val="11"/>
        <color rgb="FFFF0000"/>
        <rFont val="ＭＳ Ｐゴシック"/>
        <family val="3"/>
        <charset val="128"/>
      </rPr>
      <t>推薦は常時受け付けております。</t>
    </r>
    <r>
      <rPr>
        <sz val="11"/>
        <color theme="1" tint="0.249977111117893"/>
        <rFont val="ＭＳ Ｐゴシック"/>
        <family val="3"/>
        <charset val="128"/>
      </rPr>
      <t>情報図書館課</t>
    </r>
    <r>
      <rPr>
        <sz val="11"/>
        <color theme="1"/>
        <rFont val="游ゴシック"/>
        <family val="2"/>
        <charset val="128"/>
        <scheme val="minor"/>
      </rPr>
      <t>図書管理担当（toshozasshi@mail.admin.saga-u.ac.jp）宛に電子メールでご送付ください。</t>
    </r>
    <rPh sb="0" eb="2">
      <t>スイセン</t>
    </rPh>
    <rPh sb="3" eb="5">
      <t>ジョウジ</t>
    </rPh>
    <rPh sb="5" eb="6">
      <t>ウ</t>
    </rPh>
    <rPh sb="7" eb="8">
      <t>ツ</t>
    </rPh>
    <rPh sb="15" eb="21">
      <t>ジョウホウトショカンカ</t>
    </rPh>
    <rPh sb="21" eb="23">
      <t>トショ</t>
    </rPh>
    <rPh sb="23" eb="25">
      <t>カンリ</t>
    </rPh>
    <rPh sb="25" eb="27">
      <t>タントウ</t>
    </rPh>
    <rPh sb="64" eb="65">
      <t>アテ</t>
    </rPh>
    <rPh sb="73" eb="75">
      <t>ソウフ</t>
    </rPh>
    <phoneticPr fontId="1"/>
  </si>
  <si>
    <t>発注確認</t>
    <rPh sb="0" eb="2">
      <t>ハッチュウ</t>
    </rPh>
    <rPh sb="2" eb="4">
      <t>カクニン</t>
    </rPh>
    <phoneticPr fontId="5"/>
  </si>
  <si>
    <t>在庫確認</t>
    <rPh sb="0" eb="2">
      <t>ザイコ</t>
    </rPh>
    <rPh sb="2" eb="4">
      <t>カクニン</t>
    </rPh>
    <phoneticPr fontId="5"/>
  </si>
  <si>
    <t>新版調査</t>
    <rPh sb="0" eb="1">
      <t>シン</t>
    </rPh>
    <rPh sb="1" eb="2">
      <t>バン</t>
    </rPh>
    <rPh sb="2" eb="4">
      <t>チョウサ</t>
    </rPh>
    <phoneticPr fontId="5"/>
  </si>
  <si>
    <t>発注フラグ</t>
    <rPh sb="0" eb="2">
      <t>ハッチュウ</t>
    </rPh>
    <phoneticPr fontId="5"/>
  </si>
  <si>
    <t>RPA処理欄</t>
    <rPh sb="3" eb="5">
      <t>ショリ</t>
    </rPh>
    <rPh sb="5" eb="6">
      <t>ラン</t>
    </rPh>
    <phoneticPr fontId="5"/>
  </si>
  <si>
    <t>理工電気電子工学科推薦図書</t>
  </si>
  <si>
    <t>授業用図書（本館）</t>
  </si>
  <si>
    <t>業者コード</t>
    <rPh sb="0" eb="2">
      <t>ギョウシャ</t>
    </rPh>
    <phoneticPr fontId="1"/>
  </si>
  <si>
    <t>業者コード</t>
    <rPh sb="0" eb="2">
      <t>ギョウシャ</t>
    </rPh>
    <phoneticPr fontId="5"/>
  </si>
  <si>
    <t>丸善雄松(株)九州支店</t>
    <rPh sb="0" eb="2">
      <t>マルゼン</t>
    </rPh>
    <rPh sb="2" eb="3">
      <t>オス</t>
    </rPh>
    <rPh sb="3" eb="4">
      <t>マツ</t>
    </rPh>
    <rPh sb="5" eb="6">
      <t>カブ</t>
    </rPh>
    <rPh sb="7" eb="9">
      <t>キュウシュウ</t>
    </rPh>
    <rPh sb="9" eb="11">
      <t>シテン</t>
    </rPh>
    <phoneticPr fontId="5"/>
  </si>
  <si>
    <t>(株)紀伊国屋書店 九州営業部</t>
    <rPh sb="1" eb="2">
      <t>カブ</t>
    </rPh>
    <rPh sb="3" eb="9">
      <t>キノクニヤショテン</t>
    </rPh>
    <rPh sb="10" eb="12">
      <t>キュウシュウ</t>
    </rPh>
    <rPh sb="12" eb="14">
      <t>エイギョウ</t>
    </rPh>
    <rPh sb="14" eb="15">
      <t>ブ</t>
    </rPh>
    <phoneticPr fontId="5"/>
  </si>
  <si>
    <t>丸善ジュンク堂書店</t>
    <rPh sb="0" eb="2">
      <t>マルゼン</t>
    </rPh>
    <rPh sb="6" eb="7">
      <t>ドウ</t>
    </rPh>
    <rPh sb="7" eb="9">
      <t>ショテン</t>
    </rPh>
    <phoneticPr fontId="5"/>
  </si>
  <si>
    <t>福岡海外(株)</t>
    <rPh sb="0" eb="2">
      <t>フクオカ</t>
    </rPh>
    <rPh sb="2" eb="4">
      <t>カイガイ</t>
    </rPh>
    <rPh sb="5" eb="6">
      <t>カブ</t>
    </rPh>
    <phoneticPr fontId="5"/>
  </si>
  <si>
    <t>(有)佐賀県官報販売所</t>
    <rPh sb="1" eb="2">
      <t>ユウ</t>
    </rPh>
    <rPh sb="3" eb="6">
      <t>サガケン</t>
    </rPh>
    <rPh sb="6" eb="7">
      <t>カン</t>
    </rPh>
    <rPh sb="7" eb="8">
      <t>ホウ</t>
    </rPh>
    <rPh sb="8" eb="10">
      <t>ハンバイ</t>
    </rPh>
    <rPh sb="10" eb="11">
      <t>ジョ</t>
    </rPh>
    <phoneticPr fontId="5"/>
  </si>
  <si>
    <t>積文館</t>
    <rPh sb="0" eb="3">
      <t>セキブンカン</t>
    </rPh>
    <phoneticPr fontId="5"/>
  </si>
  <si>
    <t>佐賀大学生活協同組合</t>
    <rPh sb="0" eb="2">
      <t>サガ</t>
    </rPh>
    <rPh sb="2" eb="4">
      <t>ダイガク</t>
    </rPh>
    <rPh sb="4" eb="6">
      <t>セイカツ</t>
    </rPh>
    <rPh sb="6" eb="8">
      <t>キョウドウ</t>
    </rPh>
    <rPh sb="8" eb="10">
      <t>クミアイ</t>
    </rPh>
    <phoneticPr fontId="5"/>
  </si>
  <si>
    <t>(有)佐賀金華堂書店</t>
    <rPh sb="1" eb="2">
      <t>ユウ</t>
    </rPh>
    <rPh sb="3" eb="5">
      <t>サガ</t>
    </rPh>
    <rPh sb="5" eb="6">
      <t>キム</t>
    </rPh>
    <rPh sb="6" eb="7">
      <t>ハル</t>
    </rPh>
    <rPh sb="7" eb="8">
      <t>ドウ</t>
    </rPh>
    <rPh sb="8" eb="10">
      <t>ショテン</t>
    </rPh>
    <phoneticPr fontId="5"/>
  </si>
  <si>
    <t>(一財)放送大学教育振興会</t>
    <rPh sb="1" eb="3">
      <t>イチザイ</t>
    </rPh>
    <rPh sb="4" eb="6">
      <t>ホウソウ</t>
    </rPh>
    <rPh sb="6" eb="8">
      <t>ダイガク</t>
    </rPh>
    <rPh sb="8" eb="10">
      <t>キョウイク</t>
    </rPh>
    <rPh sb="10" eb="12">
      <t>シンコウ</t>
    </rPh>
    <rPh sb="12" eb="13">
      <t>カイ</t>
    </rPh>
    <phoneticPr fontId="5"/>
  </si>
  <si>
    <t>発注業者名</t>
    <rPh sb="0" eb="2">
      <t>ハッチュウ</t>
    </rPh>
    <rPh sb="2" eb="4">
      <t>ギョウシャ</t>
    </rPh>
    <rPh sb="4" eb="5">
      <t>メイ</t>
    </rPh>
    <phoneticPr fontId="5"/>
  </si>
  <si>
    <t>300922915371</t>
    <phoneticPr fontId="5"/>
  </si>
  <si>
    <t>300924375353</t>
    <phoneticPr fontId="5"/>
  </si>
  <si>
    <t>300927383322</t>
    <phoneticPr fontId="5"/>
  </si>
  <si>
    <t>300927412685</t>
    <phoneticPr fontId="5"/>
  </si>
  <si>
    <t>300952234501</t>
    <phoneticPr fontId="5"/>
  </si>
  <si>
    <t>300952254453</t>
    <phoneticPr fontId="5"/>
  </si>
  <si>
    <t>300952325075</t>
    <phoneticPr fontId="5"/>
  </si>
  <si>
    <t>300335022750</t>
    <phoneticPr fontId="5"/>
  </si>
  <si>
    <t>300952233722</t>
    <phoneticPr fontId="5"/>
  </si>
  <si>
    <t>発注業者名</t>
    <rPh sb="0" eb="2">
      <t>ハッチュウ</t>
    </rPh>
    <rPh sb="2" eb="4">
      <t>ギョウシャ</t>
    </rPh>
    <rPh sb="4" eb="5">
      <t>メイ</t>
    </rPh>
    <phoneticPr fontId="1"/>
  </si>
  <si>
    <t>和洋区分</t>
    <rPh sb="0" eb="2">
      <t>ワヨウ</t>
    </rPh>
    <rPh sb="2" eb="4">
      <t>クブン</t>
    </rPh>
    <phoneticPr fontId="1"/>
  </si>
  <si>
    <t>和書</t>
  </si>
  <si>
    <t>業務注記</t>
    <rPh sb="0" eb="2">
      <t>ギョウム</t>
    </rPh>
    <rPh sb="2" eb="4">
      <t>チュウキ</t>
    </rPh>
    <phoneticPr fontId="5"/>
  </si>
  <si>
    <t>備　考</t>
    <rPh sb="0" eb="1">
      <t>ビ</t>
    </rPh>
    <rPh sb="2" eb="3">
      <t>コウ</t>
    </rPh>
    <phoneticPr fontId="1"/>
  </si>
  <si>
    <t>教員推薦図書（個人）</t>
    <rPh sb="4" eb="6">
      <t>トショ</t>
    </rPh>
    <phoneticPr fontId="5"/>
  </si>
  <si>
    <t>教員推薦図書（学科）</t>
    <rPh sb="4" eb="6">
      <t>トショ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</si>
</sst>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quot;△ &quot;#,##0"/>
  </numFmts>
  <fonts count="18">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11"/>
      <name val="ＭＳ Ｐ明朝"/>
      <family val="1"/>
      <charset val="128"/>
    </font>
    <font>
      <sz val="11"/>
      <color theme="1" tint="0.249977111117893"/>
      <name val="ＭＳ Ｐゴシック"/>
      <family val="3"/>
      <charset val="128"/>
    </font>
    <font>
      <sz val="6"/>
      <name val="游ゴシック"/>
      <family val="2"/>
      <charset val="128"/>
      <scheme val="minor"/>
    </font>
    <font>
      <b/>
      <sz val="11"/>
      <color theme="0"/>
      <name val="游ゴシック"/>
      <family val="3"/>
      <charset val="128"/>
      <scheme val="minor"/>
    </font>
    <font>
      <sz val="10"/>
      <color theme="1"/>
      <name val="游ゴシック"/>
      <family val="3"/>
      <charset val="128"/>
      <scheme val="minor"/>
    </font>
    <font>
      <b/>
      <sz val="10"/>
      <color theme="0"/>
      <name val="游ゴシック"/>
      <family val="3"/>
      <charset val="128"/>
      <scheme val="minor"/>
    </font>
    <font>
      <sz val="9"/>
      <color indexed="81"/>
      <name val="MS P ゴシック"/>
      <family val="3"/>
      <charset val="128"/>
    </font>
    <font>
      <b/>
      <sz val="16"/>
      <color theme="1"/>
      <name val="游ゴシック"/>
      <family val="3"/>
      <charset val="128"/>
      <scheme val="minor"/>
    </font>
    <font>
      <b/>
      <sz val="9"/>
      <color indexed="81"/>
      <name val="MS P ゴシック"/>
      <family val="3"/>
      <charset val="128"/>
    </font>
    <font>
      <sz val="11"/>
      <name val="游ゴシック"/>
      <family val="3"/>
      <charset val="128"/>
    </font>
    <font>
      <sz val="6"/>
      <name val="ＭＳ Ｐゴシック"/>
      <family val="3"/>
      <charset val="128"/>
    </font>
    <font>
      <b/>
      <sz val="11"/>
      <color rgb="FFFF0000"/>
      <name val="ＭＳ Ｐゴシック"/>
      <family val="3"/>
      <charset val="128"/>
    </font>
    <font>
      <b/>
      <sz val="11"/>
      <name val="游ゴシック"/>
      <family val="1"/>
      <charset val="128"/>
    </font>
    <font>
      <sz val="11"/>
      <name val="游ゴシック"/>
      <family val="1"/>
      <charset val="128"/>
    </font>
    <font>
      <sz val="11"/>
      <color theme="1"/>
      <name val="游ゴシック"/>
      <family val="3"/>
      <charset val="128"/>
      <scheme val="minor"/>
    </font>
  </fonts>
  <fills count="10">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4"/>
        <bgColor indexed="64"/>
      </patternFill>
    </fill>
    <fill>
      <patternFill patternType="solid">
        <fgColor theme="1"/>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5"/>
        <bgColor indexed="64"/>
      </patternFill>
    </fill>
    <fill>
      <patternFill patternType="solid">
        <fgColor theme="5"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n">
        <color indexed="64"/>
      </top>
      <bottom/>
      <diagonal/>
    </border>
    <border>
      <left style="thin">
        <color indexed="64"/>
      </left>
      <right style="thick">
        <color rgb="FFFF0000"/>
      </right>
      <top style="thin">
        <color indexed="64"/>
      </top>
      <bottom/>
      <diagonal/>
    </border>
    <border>
      <left style="thin">
        <color auto="1"/>
      </left>
      <right/>
      <top style="thick">
        <color rgb="FFFF0000"/>
      </top>
      <bottom style="thin">
        <color auto="1"/>
      </bottom>
      <diagonal/>
    </border>
    <border>
      <left/>
      <right/>
      <top style="thick">
        <color rgb="FFFF0000"/>
      </top>
      <bottom style="thin">
        <color auto="1"/>
      </bottom>
      <diagonal/>
    </border>
    <border>
      <left/>
      <right style="thin">
        <color auto="1"/>
      </right>
      <top style="thick">
        <color rgb="FFFF0000"/>
      </top>
      <bottom style="thin">
        <color auto="1"/>
      </bottom>
      <diagonal/>
    </border>
  </borders>
  <cellStyleXfs count="1">
    <xf numFmtId="0" fontId="0" fillId="0" borderId="0">
      <alignment vertical="center"/>
    </xf>
  </cellStyleXfs>
  <cellXfs count="60">
    <xf numFmtId="0" fontId="0" fillId="0" borderId="0" xfId="0">
      <alignment vertical="center"/>
    </xf>
    <xf numFmtId="0" fontId="0" fillId="0" borderId="0" xfId="0" applyAlignment="1">
      <alignment vertical="center" wrapText="1"/>
    </xf>
    <xf numFmtId="0" fontId="0" fillId="0" borderId="1" xfId="0" applyBorder="1">
      <alignment vertical="center"/>
    </xf>
    <xf numFmtId="0" fontId="0" fillId="2" borderId="1" xfId="0" applyFill="1" applyBorder="1" applyAlignment="1">
      <alignment vertical="center" wrapText="1"/>
    </xf>
    <xf numFmtId="176" fontId="0" fillId="0" borderId="1" xfId="0" applyNumberFormat="1" applyBorder="1" applyAlignment="1">
      <alignment horizontal="center" vertical="center"/>
    </xf>
    <xf numFmtId="177" fontId="0" fillId="0" borderId="1" xfId="0" applyNumberFormat="1" applyBorder="1" applyAlignment="1">
      <alignment horizontal="right" vertical="center"/>
    </xf>
    <xf numFmtId="0" fontId="0" fillId="0" borderId="1" xfId="0" applyBorder="1" applyAlignment="1">
      <alignment horizontal="center" vertical="center"/>
    </xf>
    <xf numFmtId="0" fontId="0" fillId="2" borderId="1" xfId="0" applyFill="1" applyBorder="1" applyAlignment="1">
      <alignment horizontal="center" vertical="center" wrapText="1"/>
    </xf>
    <xf numFmtId="0" fontId="0" fillId="0" borderId="0" xfId="0" applyAlignment="1">
      <alignment horizontal="center" vertical="center"/>
    </xf>
    <xf numFmtId="49" fontId="0" fillId="0" borderId="1" xfId="0" applyNumberFormat="1" applyBorder="1" applyAlignment="1">
      <alignment horizontal="center" vertical="center"/>
    </xf>
    <xf numFmtId="0" fontId="8" fillId="6" borderId="1" xfId="0" applyFont="1" applyFill="1" applyBorder="1" applyAlignment="1">
      <alignment horizontal="center" vertical="center" shrinkToFit="1"/>
    </xf>
    <xf numFmtId="0" fontId="0" fillId="2" borderId="1" xfId="0" applyFill="1" applyBorder="1" applyAlignment="1">
      <alignment horizontal="center" vertical="center"/>
    </xf>
    <xf numFmtId="0" fontId="0" fillId="2" borderId="1" xfId="0" applyFill="1" applyBorder="1">
      <alignment vertical="center"/>
    </xf>
    <xf numFmtId="0" fontId="7" fillId="7" borderId="1" xfId="0" applyFont="1" applyFill="1" applyBorder="1">
      <alignment vertical="center"/>
    </xf>
    <xf numFmtId="0" fontId="0" fillId="2" borderId="3" xfId="0" applyFill="1" applyBorder="1" applyAlignment="1">
      <alignment horizontal="center" vertical="center" wrapText="1"/>
    </xf>
    <xf numFmtId="49" fontId="0" fillId="0" borderId="3" xfId="0" applyNumberFormat="1" applyBorder="1" applyAlignment="1">
      <alignment horizontal="center" vertical="center"/>
    </xf>
    <xf numFmtId="49" fontId="12" fillId="0" borderId="1" xfId="0" applyNumberFormat="1" applyFont="1" applyBorder="1">
      <alignment vertical="center"/>
    </xf>
    <xf numFmtId="0" fontId="12" fillId="0" borderId="1" xfId="0" applyFont="1" applyBorder="1" applyAlignment="1">
      <alignment horizontal="right" vertical="center"/>
    </xf>
    <xf numFmtId="0" fontId="12" fillId="0" borderId="1" xfId="0" applyFont="1" applyBorder="1">
      <alignment vertical="center"/>
    </xf>
    <xf numFmtId="0" fontId="8" fillId="6" borderId="6" xfId="0" applyFont="1" applyFill="1" applyBorder="1" applyAlignment="1">
      <alignment horizontal="center" vertical="center" shrinkToFit="1"/>
    </xf>
    <xf numFmtId="49" fontId="12" fillId="2" borderId="1" xfId="0" applyNumberFormat="1" applyFont="1" applyFill="1" applyBorder="1" applyAlignment="1">
      <alignment vertical="center" wrapText="1"/>
    </xf>
    <xf numFmtId="0" fontId="12" fillId="2" borderId="1" xfId="0" applyFont="1" applyFill="1" applyBorder="1" applyAlignment="1">
      <alignment vertical="center" wrapText="1"/>
    </xf>
    <xf numFmtId="0" fontId="0" fillId="7" borderId="1" xfId="0" applyFill="1" applyBorder="1">
      <alignment vertical="center"/>
    </xf>
    <xf numFmtId="0" fontId="7" fillId="2" borderId="1" xfId="0" quotePrefix="1" applyFont="1" applyFill="1" applyBorder="1" applyAlignment="1">
      <alignment horizontal="center" vertical="center"/>
    </xf>
    <xf numFmtId="0" fontId="0" fillId="0" borderId="1" xfId="0" applyBorder="1" applyAlignment="1">
      <alignment vertical="center" wrapText="1"/>
    </xf>
    <xf numFmtId="0" fontId="17" fillId="0" borderId="1" xfId="0" applyFont="1" applyBorder="1">
      <alignment vertical="center"/>
    </xf>
    <xf numFmtId="0" fontId="8" fillId="6" borderId="2" xfId="0" applyFont="1" applyFill="1" applyBorder="1" applyAlignment="1">
      <alignment horizontal="center" vertical="center" shrinkToFit="1"/>
    </xf>
    <xf numFmtId="0" fontId="7" fillId="2" borderId="2" xfId="0" applyFont="1" applyFill="1" applyBorder="1" applyAlignment="1">
      <alignment horizontal="center" vertical="center"/>
    </xf>
    <xf numFmtId="0" fontId="0" fillId="2" borderId="2" xfId="0" applyFill="1" applyBorder="1" applyAlignment="1">
      <alignment horizontal="center" vertical="center"/>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0" fillId="0" borderId="10" xfId="0" applyBorder="1" applyAlignment="1">
      <alignment horizontal="center" vertical="center"/>
    </xf>
    <xf numFmtId="0" fontId="0" fillId="0" borderId="11" xfId="0" applyBorder="1">
      <alignment vertical="center"/>
    </xf>
    <xf numFmtId="0" fontId="6" fillId="4" borderId="7" xfId="0" applyFont="1" applyFill="1" applyBorder="1" applyAlignment="1">
      <alignment horizontal="center" vertical="distributed"/>
    </xf>
    <xf numFmtId="0" fontId="0" fillId="0" borderId="9" xfId="0" applyBorder="1">
      <alignment vertical="center"/>
    </xf>
    <xf numFmtId="0" fontId="6" fillId="4" borderId="12" xfId="0" applyFont="1" applyFill="1" applyBorder="1" applyAlignment="1">
      <alignment horizontal="center" vertical="distributed"/>
    </xf>
    <xf numFmtId="0" fontId="0" fillId="0" borderId="13" xfId="0" applyBorder="1">
      <alignment vertical="center"/>
    </xf>
    <xf numFmtId="0" fontId="6" fillId="8" borderId="0" xfId="0" applyFont="1" applyFill="1" applyAlignment="1">
      <alignment horizontal="center" vertical="center"/>
    </xf>
    <xf numFmtId="0" fontId="6" fillId="8" borderId="0" xfId="0" applyFont="1" applyFill="1" applyAlignment="1">
      <alignment horizontal="center" vertical="center" wrapText="1"/>
    </xf>
    <xf numFmtId="0" fontId="6" fillId="5" borderId="0" xfId="0" applyFont="1" applyFill="1" applyAlignment="1">
      <alignment horizontal="center" vertical="center"/>
    </xf>
    <xf numFmtId="0" fontId="0" fillId="0" borderId="1" xfId="0" quotePrefix="1" applyBorder="1">
      <alignment vertical="center"/>
    </xf>
    <xf numFmtId="0" fontId="8" fillId="6" borderId="0" xfId="0" applyFont="1" applyFill="1" applyBorder="1" applyAlignment="1">
      <alignment horizontal="center" vertical="center" shrinkToFit="1"/>
    </xf>
    <xf numFmtId="0" fontId="0" fillId="0" borderId="14" xfId="0" applyBorder="1" applyAlignment="1">
      <alignment horizontal="center" vertical="center"/>
    </xf>
    <xf numFmtId="176" fontId="0" fillId="0" borderId="6" xfId="0" applyNumberFormat="1" applyBorder="1" applyAlignment="1">
      <alignment horizontal="center" vertical="center"/>
    </xf>
    <xf numFmtId="0" fontId="0" fillId="0" borderId="6" xfId="0" applyBorder="1">
      <alignment vertical="center"/>
    </xf>
    <xf numFmtId="0" fontId="0" fillId="0" borderId="6" xfId="0" applyBorder="1" applyAlignment="1">
      <alignment horizontal="center" vertical="center"/>
    </xf>
    <xf numFmtId="177" fontId="0" fillId="0" borderId="6" xfId="0" applyNumberFormat="1" applyBorder="1" applyAlignment="1">
      <alignment horizontal="right" vertical="center"/>
    </xf>
    <xf numFmtId="0" fontId="0" fillId="0" borderId="15" xfId="0" applyBorder="1">
      <alignment vertical="center"/>
    </xf>
    <xf numFmtId="0" fontId="0" fillId="3" borderId="16" xfId="0" applyFill="1" applyBorder="1">
      <alignment vertical="center"/>
    </xf>
    <xf numFmtId="0" fontId="0" fillId="3" borderId="17" xfId="0" applyFill="1" applyBorder="1">
      <alignment vertical="center"/>
    </xf>
    <xf numFmtId="0" fontId="0" fillId="3" borderId="8" xfId="0" applyFill="1" applyBorder="1" applyAlignment="1">
      <alignment horizontal="center" vertical="center"/>
    </xf>
    <xf numFmtId="177" fontId="0" fillId="3" borderId="8" xfId="0" applyNumberFormat="1" applyFill="1" applyBorder="1">
      <alignment vertical="center"/>
    </xf>
    <xf numFmtId="177" fontId="0" fillId="3" borderId="16" xfId="0" applyNumberFormat="1" applyFill="1" applyBorder="1">
      <alignment vertical="center"/>
    </xf>
    <xf numFmtId="177" fontId="0" fillId="3" borderId="17" xfId="0" applyNumberFormat="1" applyFill="1" applyBorder="1">
      <alignment vertical="center"/>
    </xf>
    <xf numFmtId="0" fontId="0" fillId="3" borderId="18" xfId="0" applyFill="1" applyBorder="1">
      <alignment vertical="center"/>
    </xf>
    <xf numFmtId="0" fontId="10" fillId="0" borderId="0" xfId="0" applyFont="1" applyAlignment="1">
      <alignment horizontal="center" vertical="center"/>
    </xf>
    <xf numFmtId="0" fontId="6" fillId="5" borderId="4" xfId="0" applyFont="1" applyFill="1" applyBorder="1" applyAlignment="1">
      <alignment horizontal="center" vertical="center"/>
    </xf>
    <xf numFmtId="0" fontId="6" fillId="5" borderId="5" xfId="0" applyFont="1" applyFill="1" applyBorder="1" applyAlignment="1">
      <alignment horizontal="center" vertical="center"/>
    </xf>
    <xf numFmtId="0" fontId="0" fillId="9" borderId="0" xfId="0" applyFill="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0</xdr:colOff>
      <xdr:row>0</xdr:row>
      <xdr:rowOff>9526</xdr:rowOff>
    </xdr:from>
    <xdr:to>
      <xdr:col>9</xdr:col>
      <xdr:colOff>1190</xdr:colOff>
      <xdr:row>0</xdr:row>
      <xdr:rowOff>2256</xdr:rowOff>
    </xdr:to>
    <xdr:sp macro="" textlink="">
      <xdr:nvSpPr>
        <xdr:cNvPr id="4" name="吹き出し: 角を丸めた四角形 3">
          <a:extLst>
            <a:ext uri="{FF2B5EF4-FFF2-40B4-BE49-F238E27FC236}">
              <a16:creationId xmlns:a16="http://schemas.microsoft.com/office/drawing/2014/main" id="{E68AF3D2-C0E6-4FDE-917F-E0702079A54C}"/>
            </a:ext>
          </a:extLst>
        </xdr:cNvPr>
        <xdr:cNvSpPr/>
      </xdr:nvSpPr>
      <xdr:spPr>
        <a:xfrm>
          <a:off x="9525000" y="9526"/>
          <a:ext cx="3211115" cy="0"/>
        </a:xfrm>
        <a:prstGeom prst="wedgeRoundRectCallout">
          <a:avLst>
            <a:gd name="adj1" fmla="val -40064"/>
            <a:gd name="adj2" fmla="val 7869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依頼者コードは標準へ変更</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B21"/>
  <sheetViews>
    <sheetView tabSelected="1" zoomScaleNormal="100" workbookViewId="0">
      <pane ySplit="6" topLeftCell="A7" activePane="bottomLeft" state="frozen"/>
      <selection pane="bottomLeft" activeCell="AD20" sqref="AD20"/>
    </sheetView>
  </sheetViews>
  <sheetFormatPr defaultRowHeight="18.75"/>
  <cols>
    <col min="1" max="1" width="5.25" customWidth="1"/>
    <col min="2" max="2" width="16.25" bestFit="1" customWidth="1"/>
    <col min="3" max="3" width="23.5" customWidth="1"/>
    <col min="4" max="4" width="16" customWidth="1"/>
    <col min="5" max="5" width="17" customWidth="1"/>
    <col min="6" max="6" width="8.625" customWidth="1"/>
    <col min="7" max="7" width="10.75" customWidth="1"/>
    <col min="8" max="9" width="7.625" customWidth="1"/>
    <col min="10" max="10" width="18" customWidth="1"/>
    <col min="11" max="11" width="9" hidden="1" customWidth="1"/>
    <col min="12" max="12" width="14.875" hidden="1" customWidth="1"/>
    <col min="13" max="13" width="9" hidden="1" customWidth="1"/>
    <col min="14" max="14" width="12" hidden="1" customWidth="1"/>
    <col min="15" max="15" width="9" hidden="1" customWidth="1"/>
    <col min="16" max="16" width="22.25" hidden="1" customWidth="1"/>
    <col min="17" max="17" width="11.875" hidden="1" customWidth="1"/>
    <col min="18" max="18" width="15.125" hidden="1" customWidth="1"/>
    <col min="19" max="19" width="11.875" hidden="1" customWidth="1"/>
    <col min="20" max="20" width="23.5" hidden="1" customWidth="1"/>
    <col min="21" max="21" width="13.875" hidden="1" customWidth="1"/>
    <col min="22" max="22" width="23.5" hidden="1" customWidth="1"/>
    <col min="23" max="23" width="8.375" hidden="1" customWidth="1"/>
    <col min="24" max="24" width="19.875" hidden="1" customWidth="1"/>
    <col min="25" max="25" width="17.5" hidden="1" customWidth="1"/>
    <col min="26" max="26" width="16.75" hidden="1" customWidth="1"/>
    <col min="27" max="27" width="23" hidden="1" customWidth="1"/>
    <col min="28" max="28" width="13.25" hidden="1" customWidth="1"/>
  </cols>
  <sheetData>
    <row r="1" spans="1:28" ht="33" customHeight="1">
      <c r="A1" s="56" t="s">
        <v>0</v>
      </c>
      <c r="B1" s="56"/>
      <c r="C1" s="56"/>
      <c r="D1" s="56"/>
      <c r="E1" s="56"/>
      <c r="F1" s="56"/>
      <c r="G1" s="56"/>
      <c r="H1" s="56"/>
      <c r="I1" s="56"/>
      <c r="J1" s="56"/>
    </row>
    <row r="2" spans="1:28" ht="16.5" customHeight="1" thickBot="1"/>
    <row r="3" spans="1:28" ht="25.5" customHeight="1" thickTop="1">
      <c r="B3" s="34" t="s">
        <v>1</v>
      </c>
      <c r="C3" s="35"/>
    </row>
    <row r="4" spans="1:28" ht="25.5" customHeight="1" thickBot="1">
      <c r="B4" s="36" t="s">
        <v>2</v>
      </c>
      <c r="C4" s="37"/>
    </row>
    <row r="5" spans="1:28" ht="20.25" thickTop="1" thickBot="1">
      <c r="K5" s="57" t="s">
        <v>3</v>
      </c>
      <c r="L5" s="58"/>
      <c r="M5" s="58"/>
      <c r="N5" s="58"/>
      <c r="O5" s="58"/>
      <c r="P5" s="58"/>
      <c r="Q5" s="58"/>
      <c r="R5" s="58"/>
      <c r="S5" s="58"/>
      <c r="T5" s="58"/>
      <c r="U5" s="40"/>
      <c r="V5" s="40"/>
      <c r="W5" s="40"/>
      <c r="X5" s="40"/>
      <c r="Y5" s="59" t="s">
        <v>153</v>
      </c>
      <c r="Z5" s="59"/>
      <c r="AA5" s="59"/>
      <c r="AB5" s="59"/>
    </row>
    <row r="6" spans="1:28" s="1" customFormat="1" ht="27.75" customHeight="1" thickTop="1">
      <c r="A6" s="29" t="s">
        <v>4</v>
      </c>
      <c r="B6" s="30" t="s">
        <v>5</v>
      </c>
      <c r="C6" s="30" t="s">
        <v>6</v>
      </c>
      <c r="D6" s="30" t="s">
        <v>7</v>
      </c>
      <c r="E6" s="30" t="s">
        <v>8</v>
      </c>
      <c r="F6" s="30" t="s">
        <v>9</v>
      </c>
      <c r="G6" s="30" t="s">
        <v>10</v>
      </c>
      <c r="H6" s="30" t="s">
        <v>11</v>
      </c>
      <c r="I6" s="30" t="s">
        <v>12</v>
      </c>
      <c r="J6" s="31" t="s">
        <v>181</v>
      </c>
      <c r="K6" s="26" t="s">
        <v>13</v>
      </c>
      <c r="L6" s="10" t="s">
        <v>14</v>
      </c>
      <c r="M6" s="10" t="s">
        <v>15</v>
      </c>
      <c r="N6" s="10" t="s">
        <v>16</v>
      </c>
      <c r="O6" s="10" t="s">
        <v>17</v>
      </c>
      <c r="P6" s="10" t="s">
        <v>18</v>
      </c>
      <c r="Q6" s="19" t="s">
        <v>19</v>
      </c>
      <c r="R6" s="19" t="s">
        <v>20</v>
      </c>
      <c r="S6" s="19" t="s">
        <v>21</v>
      </c>
      <c r="T6" s="19" t="s">
        <v>22</v>
      </c>
      <c r="U6" s="19" t="s">
        <v>156</v>
      </c>
      <c r="V6" s="19" t="s">
        <v>177</v>
      </c>
      <c r="W6" s="19" t="s">
        <v>178</v>
      </c>
      <c r="X6" s="42" t="s">
        <v>180</v>
      </c>
      <c r="Y6" s="38" t="s">
        <v>149</v>
      </c>
      <c r="Z6" s="39" t="s">
        <v>150</v>
      </c>
      <c r="AA6" s="39" t="s">
        <v>151</v>
      </c>
      <c r="AB6" s="39" t="s">
        <v>152</v>
      </c>
    </row>
    <row r="7" spans="1:28" ht="26.25" customHeight="1">
      <c r="A7" s="32">
        <f>ROW()-6</f>
        <v>1</v>
      </c>
      <c r="B7" s="4"/>
      <c r="C7" s="2"/>
      <c r="D7" s="2"/>
      <c r="E7" s="2"/>
      <c r="F7" s="6"/>
      <c r="G7" s="5"/>
      <c r="H7" s="5"/>
      <c r="I7" s="5"/>
      <c r="J7" s="33"/>
      <c r="K7" s="27">
        <f>IFERROR(+VLOOKUP($L7,コード表!$A:$B,2,0),"")</f>
        <v>2</v>
      </c>
      <c r="L7" s="13" t="s">
        <v>35</v>
      </c>
      <c r="M7" s="23" t="str">
        <f>IFERROR(+VLOOKUP($N7,コード表!$C:$D,2,0),"")</f>
        <v>99</v>
      </c>
      <c r="N7" s="13" t="s">
        <v>122</v>
      </c>
      <c r="O7" s="23" t="str">
        <f>IFERROR(+VLOOKUP($P7,コード表!$E:$F,2,0),"")</f>
        <v>002</v>
      </c>
      <c r="P7" s="13" t="s">
        <v>46</v>
      </c>
      <c r="Q7" s="11" t="str">
        <f>IFERROR(+VLOOKUP($R7,コード表!$G:$H,2,0),"")</f>
        <v>410310140</v>
      </c>
      <c r="R7" s="22" t="s">
        <v>62</v>
      </c>
      <c r="S7" s="11">
        <f>IFERROR(+VLOOKUP($T7,コード表!$I:$J,2,0),"")</f>
        <v>410310923</v>
      </c>
      <c r="T7" s="22" t="s">
        <v>154</v>
      </c>
      <c r="U7" s="11" t="str">
        <f>IFERROR(+VLOOKUP($V7,コード表!K:L,2,0),"")</f>
        <v>300922915371</v>
      </c>
      <c r="V7" s="22" t="s">
        <v>158</v>
      </c>
      <c r="W7" s="22" t="s">
        <v>179</v>
      </c>
      <c r="X7" s="22"/>
      <c r="Y7" s="2"/>
      <c r="Z7" s="2"/>
      <c r="AA7" s="2"/>
      <c r="AB7" s="2"/>
    </row>
    <row r="8" spans="1:28" ht="26.25" customHeight="1">
      <c r="A8" s="32">
        <f t="shared" ref="A8:A20" si="0">ROW()-6</f>
        <v>2</v>
      </c>
      <c r="B8" s="4"/>
      <c r="C8" s="2"/>
      <c r="D8" s="2"/>
      <c r="E8" s="2"/>
      <c r="F8" s="6"/>
      <c r="G8" s="5"/>
      <c r="H8" s="5"/>
      <c r="I8" s="5"/>
      <c r="J8" s="33"/>
      <c r="K8" s="27">
        <f>IFERROR(+VLOOKUP($L8,コード表!$A:$B,2,0),"")</f>
        <v>1</v>
      </c>
      <c r="L8" s="13" t="s">
        <v>28</v>
      </c>
      <c r="M8" s="23" t="str">
        <f>IFERROR(+VLOOKUP($N8,コード表!$C:$D,2,0),"")</f>
        <v>99</v>
      </c>
      <c r="N8" s="13" t="s">
        <v>122</v>
      </c>
      <c r="O8" s="23" t="str">
        <f>IFERROR(+VLOOKUP($P8,コード表!$E:$F,2,0),"")</f>
        <v>001</v>
      </c>
      <c r="P8" s="13" t="s">
        <v>38</v>
      </c>
      <c r="Q8" s="11" t="str">
        <f>IFERROR(+VLOOKUP($R8,コード表!$G:$H,2,0),"")</f>
        <v>410310015</v>
      </c>
      <c r="R8" s="22" t="s">
        <v>155</v>
      </c>
      <c r="S8" s="11">
        <f>IFERROR(+VLOOKUP($T8,コード表!$I:$J,2,0),"")</f>
        <v>207010011</v>
      </c>
      <c r="T8" s="22" t="s">
        <v>50</v>
      </c>
      <c r="U8" s="11" t="str">
        <f>IFERROR(+VLOOKUP($V8,コード表!K:L,2,0),"")</f>
        <v>300952233722</v>
      </c>
      <c r="V8" s="22" t="s">
        <v>162</v>
      </c>
      <c r="W8" s="22" t="s">
        <v>179</v>
      </c>
      <c r="Y8" s="2"/>
      <c r="Z8" s="2"/>
      <c r="AA8" s="2"/>
      <c r="AB8" s="2"/>
    </row>
    <row r="9" spans="1:28" ht="26.25" customHeight="1">
      <c r="A9" s="32">
        <f t="shared" si="0"/>
        <v>3</v>
      </c>
      <c r="B9" s="4"/>
      <c r="C9" s="2"/>
      <c r="D9" s="2"/>
      <c r="E9" s="2"/>
      <c r="F9" s="6"/>
      <c r="G9" s="5"/>
      <c r="H9" s="5"/>
      <c r="I9" s="5"/>
      <c r="J9" s="33"/>
      <c r="K9" s="27" t="str">
        <f>IFERROR(+VLOOKUP($L9,コード表!$A:$B,2,0),"")</f>
        <v/>
      </c>
      <c r="L9" s="13"/>
      <c r="M9" s="23" t="str">
        <f>IFERROR(+VLOOKUP($N9,コード表!$C:$D,2,0),"")</f>
        <v/>
      </c>
      <c r="N9" s="13"/>
      <c r="O9" s="23" t="str">
        <f>IFERROR(+VLOOKUP($P9,コード表!$E:$F,2,0),"")</f>
        <v/>
      </c>
      <c r="P9" s="13"/>
      <c r="Q9" s="11" t="str">
        <f>IFERROR(+VLOOKUP($R9,コード表!$G:$H,2,0),"")</f>
        <v/>
      </c>
      <c r="R9" s="22"/>
      <c r="S9" s="11" t="str">
        <f>IFERROR(+VLOOKUP($T9,コード表!$I:$J,2,0),"")</f>
        <v/>
      </c>
      <c r="T9" s="22"/>
      <c r="U9" s="11" t="str">
        <f>IFERROR(+VLOOKUP($V9,コード表!K:L,2,0),"")</f>
        <v/>
      </c>
      <c r="V9" s="22"/>
      <c r="W9" s="22"/>
      <c r="X9" s="22"/>
      <c r="Y9" s="2"/>
      <c r="Z9" s="2"/>
      <c r="AA9" s="2"/>
      <c r="AB9" s="2"/>
    </row>
    <row r="10" spans="1:28" ht="26.25" customHeight="1">
      <c r="A10" s="32">
        <f t="shared" si="0"/>
        <v>4</v>
      </c>
      <c r="B10" s="4"/>
      <c r="C10" s="2"/>
      <c r="D10" s="2"/>
      <c r="E10" s="2"/>
      <c r="F10" s="6"/>
      <c r="G10" s="5"/>
      <c r="H10" s="5"/>
      <c r="I10" s="5"/>
      <c r="J10" s="33"/>
      <c r="K10" s="27" t="str">
        <f>IFERROR(+VLOOKUP($L10,コード表!$A:$B,2,0),"")</f>
        <v/>
      </c>
      <c r="L10" s="13"/>
      <c r="M10" s="23" t="str">
        <f>IFERROR(+VLOOKUP($N10,コード表!$C:$D,2,0),"")</f>
        <v/>
      </c>
      <c r="N10" s="13"/>
      <c r="O10" s="23" t="str">
        <f>IFERROR(+VLOOKUP($P10,コード表!$E:$F,2,0),"")</f>
        <v/>
      </c>
      <c r="P10" s="13"/>
      <c r="Q10" s="11" t="str">
        <f>IFERROR(+VLOOKUP($R10,コード表!$G:$H,2,0),"")</f>
        <v/>
      </c>
      <c r="R10" s="22"/>
      <c r="S10" s="11" t="str">
        <f>IFERROR(+VLOOKUP($T10,コード表!$I:$J,2,0),"")</f>
        <v/>
      </c>
      <c r="T10" s="22"/>
      <c r="U10" s="11" t="str">
        <f>IFERROR(+VLOOKUP($V10,コード表!K:L,2,0),"")</f>
        <v/>
      </c>
      <c r="V10" s="22"/>
      <c r="W10" s="22"/>
      <c r="X10" s="22"/>
      <c r="Y10" s="2"/>
      <c r="Z10" s="2"/>
      <c r="AA10" s="2"/>
      <c r="AB10" s="2"/>
    </row>
    <row r="11" spans="1:28" ht="26.25" customHeight="1">
      <c r="A11" s="32">
        <f t="shared" si="0"/>
        <v>5</v>
      </c>
      <c r="B11" s="4"/>
      <c r="C11" s="2"/>
      <c r="D11" s="2"/>
      <c r="E11" s="2"/>
      <c r="F11" s="6"/>
      <c r="G11" s="5"/>
      <c r="H11" s="5"/>
      <c r="I11" s="5"/>
      <c r="J11" s="33"/>
      <c r="K11" s="27" t="str">
        <f>IFERROR(+VLOOKUP($L11,コード表!$A:$B,2,0),"")</f>
        <v/>
      </c>
      <c r="L11" s="13"/>
      <c r="M11" s="23" t="str">
        <f>IFERROR(+VLOOKUP($N11,コード表!$C:$D,2,0),"")</f>
        <v/>
      </c>
      <c r="N11" s="13"/>
      <c r="O11" s="23" t="str">
        <f>IFERROR(+VLOOKUP($P11,コード表!$E:$F,2,0),"")</f>
        <v/>
      </c>
      <c r="P11" s="13"/>
      <c r="Q11" s="11" t="str">
        <f>IFERROR(+VLOOKUP($R11,コード表!$G:$H,2,0),"")</f>
        <v/>
      </c>
      <c r="R11" s="22"/>
      <c r="S11" s="11" t="str">
        <f>IFERROR(+VLOOKUP($T11,コード表!$I:$J,2,0),"")</f>
        <v/>
      </c>
      <c r="T11" s="22"/>
      <c r="U11" s="11" t="str">
        <f>IFERROR(+VLOOKUP($V11,コード表!K:L,2,0),"")</f>
        <v/>
      </c>
      <c r="V11" s="22"/>
      <c r="W11" s="22"/>
      <c r="X11" s="22"/>
      <c r="Y11" s="2"/>
      <c r="Z11" s="2"/>
      <c r="AA11" s="2"/>
      <c r="AB11" s="2"/>
    </row>
    <row r="12" spans="1:28" ht="26.25" customHeight="1">
      <c r="A12" s="32">
        <f t="shared" si="0"/>
        <v>6</v>
      </c>
      <c r="B12" s="4"/>
      <c r="C12" s="2"/>
      <c r="D12" s="2"/>
      <c r="E12" s="2"/>
      <c r="F12" s="6"/>
      <c r="G12" s="5"/>
      <c r="H12" s="5"/>
      <c r="I12" s="5"/>
      <c r="J12" s="33"/>
      <c r="K12" s="27" t="str">
        <f>IFERROR(+VLOOKUP($L12,コード表!$A:$B,2,0),"")</f>
        <v/>
      </c>
      <c r="L12" s="13"/>
      <c r="M12" s="23" t="str">
        <f>IFERROR(+VLOOKUP($N12,コード表!$C:$D,2,0),"")</f>
        <v/>
      </c>
      <c r="N12" s="13"/>
      <c r="O12" s="23" t="str">
        <f>IFERROR(+VLOOKUP($P12,コード表!$E:$F,2,0),"")</f>
        <v/>
      </c>
      <c r="P12" s="13"/>
      <c r="Q12" s="11" t="str">
        <f>IFERROR(+VLOOKUP($R12,コード表!$G:$H,2,0),"")</f>
        <v/>
      </c>
      <c r="R12" s="22"/>
      <c r="S12" s="11" t="str">
        <f>IFERROR(+VLOOKUP($T12,コード表!$I:$J,2,0),"")</f>
        <v/>
      </c>
      <c r="T12" s="22"/>
      <c r="U12" s="11" t="str">
        <f>IFERROR(+VLOOKUP($V12,コード表!K:L,2,0),"")</f>
        <v/>
      </c>
      <c r="V12" s="22"/>
      <c r="W12" s="22"/>
      <c r="X12" s="22"/>
      <c r="Y12" s="2"/>
      <c r="Z12" s="2"/>
      <c r="AA12" s="2"/>
      <c r="AB12" s="2"/>
    </row>
    <row r="13" spans="1:28" ht="26.25" customHeight="1">
      <c r="A13" s="32">
        <f t="shared" si="0"/>
        <v>7</v>
      </c>
      <c r="B13" s="4"/>
      <c r="C13" s="2"/>
      <c r="D13" s="2"/>
      <c r="E13" s="2"/>
      <c r="F13" s="6"/>
      <c r="G13" s="5"/>
      <c r="H13" s="5"/>
      <c r="I13" s="5"/>
      <c r="J13" s="33"/>
      <c r="K13" s="27" t="str">
        <f>IFERROR(+VLOOKUP($L13,コード表!$A:$B,2,0),"")</f>
        <v/>
      </c>
      <c r="L13" s="13"/>
      <c r="M13" s="23" t="str">
        <f>IFERROR(+VLOOKUP($N13,コード表!$C:$D,2,0),"")</f>
        <v/>
      </c>
      <c r="N13" s="13"/>
      <c r="O13" s="23" t="str">
        <f>IFERROR(+VLOOKUP($P13,コード表!$E:$F,2,0),"")</f>
        <v/>
      </c>
      <c r="P13" s="13"/>
      <c r="Q13" s="11" t="str">
        <f>IFERROR(+VLOOKUP($R13,コード表!$G:$H,2,0),"")</f>
        <v/>
      </c>
      <c r="R13" s="22"/>
      <c r="S13" s="11" t="str">
        <f>IFERROR(+VLOOKUP($T13,コード表!$I:$J,2,0),"")</f>
        <v/>
      </c>
      <c r="T13" s="22"/>
      <c r="U13" s="11" t="str">
        <f>IFERROR(+VLOOKUP($V13,コード表!K:L,2,0),"")</f>
        <v/>
      </c>
      <c r="V13" s="22"/>
      <c r="W13" s="22"/>
      <c r="X13" s="22"/>
      <c r="Y13" s="2"/>
      <c r="Z13" s="2"/>
      <c r="AA13" s="2"/>
      <c r="AB13" s="2"/>
    </row>
    <row r="14" spans="1:28" ht="26.25" customHeight="1">
      <c r="A14" s="32">
        <f t="shared" si="0"/>
        <v>8</v>
      </c>
      <c r="B14" s="4"/>
      <c r="C14" s="2"/>
      <c r="D14" s="2"/>
      <c r="E14" s="2"/>
      <c r="F14" s="6"/>
      <c r="G14" s="5"/>
      <c r="H14" s="5"/>
      <c r="I14" s="5"/>
      <c r="J14" s="33"/>
      <c r="K14" s="27" t="str">
        <f>IFERROR(+VLOOKUP($L14,コード表!$A:$B,2,0),"")</f>
        <v/>
      </c>
      <c r="L14" s="13"/>
      <c r="M14" s="23" t="str">
        <f>IFERROR(+VLOOKUP($N14,コード表!$C:$D,2,0),"")</f>
        <v/>
      </c>
      <c r="N14" s="13"/>
      <c r="O14" s="23" t="str">
        <f>IFERROR(+VLOOKUP($P14,コード表!$E:$F,2,0),"")</f>
        <v/>
      </c>
      <c r="P14" s="13"/>
      <c r="Q14" s="11" t="str">
        <f>IFERROR(+VLOOKUP($R14,コード表!$G:$H,2,0),"")</f>
        <v/>
      </c>
      <c r="R14" s="22"/>
      <c r="S14" s="11" t="str">
        <f>IFERROR(+VLOOKUP($T14,コード表!$I:$J,2,0),"")</f>
        <v/>
      </c>
      <c r="T14" s="22"/>
      <c r="U14" s="11" t="str">
        <f>IFERROR(+VLOOKUP($V14,コード表!K:L,2,0),"")</f>
        <v/>
      </c>
      <c r="V14" s="22"/>
      <c r="W14" s="22"/>
      <c r="X14" s="22"/>
      <c r="Y14" s="2"/>
      <c r="Z14" s="2"/>
      <c r="AA14" s="2"/>
      <c r="AB14" s="2"/>
    </row>
    <row r="15" spans="1:28" ht="26.25" customHeight="1">
      <c r="A15" s="32">
        <f t="shared" si="0"/>
        <v>9</v>
      </c>
      <c r="B15" s="4"/>
      <c r="C15" s="2"/>
      <c r="D15" s="2"/>
      <c r="E15" s="2"/>
      <c r="F15" s="6"/>
      <c r="G15" s="5"/>
      <c r="H15" s="5"/>
      <c r="I15" s="5"/>
      <c r="J15" s="33"/>
      <c r="K15" s="27" t="str">
        <f>IFERROR(+VLOOKUP($L15,コード表!$A:$B,2,0),"")</f>
        <v/>
      </c>
      <c r="L15" s="13"/>
      <c r="M15" s="23" t="str">
        <f>IFERROR(+VLOOKUP($N15,コード表!$C:$D,2,0),"")</f>
        <v/>
      </c>
      <c r="N15" s="13"/>
      <c r="O15" s="23" t="str">
        <f>IFERROR(+VLOOKUP($P15,コード表!$E:$F,2,0),"")</f>
        <v/>
      </c>
      <c r="P15" s="13"/>
      <c r="Q15" s="11" t="str">
        <f>IFERROR(+VLOOKUP($R15,コード表!$G:$H,2,0),"")</f>
        <v/>
      </c>
      <c r="R15" s="22"/>
      <c r="S15" s="11" t="str">
        <f>IFERROR(+VLOOKUP($T15,コード表!$I:$J,2,0),"")</f>
        <v/>
      </c>
      <c r="T15" s="22"/>
      <c r="U15" s="11" t="str">
        <f>IFERROR(+VLOOKUP($V15,コード表!K:L,2,0),"")</f>
        <v/>
      </c>
      <c r="V15" s="22"/>
      <c r="W15" s="22"/>
      <c r="X15" s="22"/>
      <c r="Y15" s="2"/>
      <c r="Z15" s="2"/>
      <c r="AA15" s="2"/>
      <c r="AB15" s="2"/>
    </row>
    <row r="16" spans="1:28" ht="26.25" customHeight="1">
      <c r="A16" s="32">
        <f t="shared" si="0"/>
        <v>10</v>
      </c>
      <c r="B16" s="4"/>
      <c r="C16" s="2"/>
      <c r="D16" s="2"/>
      <c r="E16" s="2"/>
      <c r="F16" s="6"/>
      <c r="G16" s="5"/>
      <c r="H16" s="5"/>
      <c r="I16" s="5"/>
      <c r="J16" s="33"/>
      <c r="K16" s="27" t="str">
        <f>IFERROR(+VLOOKUP($L16,コード表!$A:$B,2,0),"")</f>
        <v/>
      </c>
      <c r="L16" s="13"/>
      <c r="M16" s="23" t="str">
        <f>IFERROR(+VLOOKUP($N16,コード表!$C:$D,2,0),"")</f>
        <v/>
      </c>
      <c r="N16" s="13"/>
      <c r="O16" s="23" t="str">
        <f>IFERROR(+VLOOKUP($P16,コード表!$E:$F,2,0),"")</f>
        <v/>
      </c>
      <c r="P16" s="13"/>
      <c r="Q16" s="11" t="str">
        <f>IFERROR(+VLOOKUP($R16,コード表!$G:$H,2,0),"")</f>
        <v/>
      </c>
      <c r="R16" s="22"/>
      <c r="S16" s="11" t="str">
        <f>IFERROR(+VLOOKUP($T16,コード表!$I:$J,2,0),"")</f>
        <v/>
      </c>
      <c r="T16" s="22"/>
      <c r="U16" s="11" t="str">
        <f>IFERROR(+VLOOKUP($V16,コード表!K:L,2,0),"")</f>
        <v/>
      </c>
      <c r="V16" s="22"/>
      <c r="W16" s="22"/>
      <c r="X16" s="22"/>
      <c r="Y16" s="2"/>
      <c r="Z16" s="2"/>
      <c r="AA16" s="2"/>
      <c r="AB16" s="2"/>
    </row>
    <row r="17" spans="1:28" ht="26.25" customHeight="1">
      <c r="A17" s="32">
        <f t="shared" si="0"/>
        <v>11</v>
      </c>
      <c r="B17" s="4"/>
      <c r="C17" s="2"/>
      <c r="D17" s="2"/>
      <c r="E17" s="2"/>
      <c r="F17" s="6"/>
      <c r="G17" s="5"/>
      <c r="H17" s="5"/>
      <c r="I17" s="5"/>
      <c r="J17" s="33"/>
      <c r="K17" s="27" t="str">
        <f>IFERROR(+VLOOKUP($L17,コード表!$A:$B,2,0),"")</f>
        <v/>
      </c>
      <c r="L17" s="13"/>
      <c r="M17" s="23" t="str">
        <f>IFERROR(+VLOOKUP($N17,コード表!$C:$D,2,0),"")</f>
        <v/>
      </c>
      <c r="N17" s="13"/>
      <c r="O17" s="23" t="str">
        <f>IFERROR(+VLOOKUP($P17,コード表!$E:$F,2,0),"")</f>
        <v/>
      </c>
      <c r="P17" s="13"/>
      <c r="Q17" s="11" t="str">
        <f>IFERROR(+VLOOKUP($R17,コード表!$G:$H,2,0),"")</f>
        <v/>
      </c>
      <c r="R17" s="22"/>
      <c r="S17" s="11" t="str">
        <f>IFERROR(+VLOOKUP($T17,コード表!$I:$J,2,0),"")</f>
        <v/>
      </c>
      <c r="T17" s="22"/>
      <c r="U17" s="11" t="str">
        <f>IFERROR(+VLOOKUP($V17,コード表!K:L,2,0),"")</f>
        <v/>
      </c>
      <c r="V17" s="22"/>
      <c r="W17" s="22"/>
      <c r="X17" s="22"/>
      <c r="Y17" s="2"/>
      <c r="Z17" s="2"/>
      <c r="AA17" s="2"/>
      <c r="AB17" s="2"/>
    </row>
    <row r="18" spans="1:28" ht="26.25" customHeight="1">
      <c r="A18" s="32">
        <f t="shared" si="0"/>
        <v>12</v>
      </c>
      <c r="B18" s="4"/>
      <c r="C18" s="2"/>
      <c r="D18" s="2"/>
      <c r="E18" s="2"/>
      <c r="F18" s="6"/>
      <c r="G18" s="5"/>
      <c r="H18" s="5"/>
      <c r="I18" s="5"/>
      <c r="J18" s="33"/>
      <c r="K18" s="27" t="str">
        <f>IFERROR(+VLOOKUP($L18,コード表!$A:$B,2,0),"")</f>
        <v/>
      </c>
      <c r="L18" s="13"/>
      <c r="M18" s="23" t="str">
        <f>IFERROR(+VLOOKUP($N18,コード表!$C:$D,2,0),"")</f>
        <v/>
      </c>
      <c r="N18" s="13"/>
      <c r="O18" s="23" t="str">
        <f>IFERROR(+VLOOKUP($P18,コード表!$E:$F,2,0),"")</f>
        <v/>
      </c>
      <c r="P18" s="13"/>
      <c r="Q18" s="11" t="str">
        <f>IFERROR(+VLOOKUP($R18,コード表!$G:$H,2,0),"")</f>
        <v/>
      </c>
      <c r="R18" s="22"/>
      <c r="S18" s="11" t="str">
        <f>IFERROR(+VLOOKUP($T18,コード表!$I:$J,2,0),"")</f>
        <v/>
      </c>
      <c r="T18" s="22"/>
      <c r="U18" s="11" t="str">
        <f>IFERROR(+VLOOKUP($V18,コード表!K:L,2,0),"")</f>
        <v/>
      </c>
      <c r="V18" s="22"/>
      <c r="W18" s="22"/>
      <c r="X18" s="22"/>
      <c r="Y18" s="2"/>
      <c r="Z18" s="2"/>
      <c r="AA18" s="2"/>
      <c r="AB18" s="2"/>
    </row>
    <row r="19" spans="1:28" ht="26.25" customHeight="1">
      <c r="A19" s="32">
        <f t="shared" si="0"/>
        <v>13</v>
      </c>
      <c r="B19" s="4"/>
      <c r="C19" s="2"/>
      <c r="D19" s="2"/>
      <c r="E19" s="2"/>
      <c r="F19" s="6"/>
      <c r="G19" s="5"/>
      <c r="H19" s="5"/>
      <c r="I19" s="5"/>
      <c r="J19" s="33"/>
      <c r="K19" s="27" t="str">
        <f>IFERROR(+VLOOKUP($L19,コード表!$A:$B,2,0),"")</f>
        <v/>
      </c>
      <c r="L19" s="13"/>
      <c r="M19" s="23" t="str">
        <f>IFERROR(+VLOOKUP($N19,コード表!$C:$D,2,0),"")</f>
        <v/>
      </c>
      <c r="N19" s="13"/>
      <c r="O19" s="23" t="str">
        <f>IFERROR(+VLOOKUP($P19,コード表!$E:$F,2,0),"")</f>
        <v/>
      </c>
      <c r="P19" s="13"/>
      <c r="Q19" s="11" t="str">
        <f>IFERROR(+VLOOKUP($R19,コード表!$G:$H,2,0),"")</f>
        <v/>
      </c>
      <c r="R19" s="22"/>
      <c r="S19" s="11" t="str">
        <f>IFERROR(+VLOOKUP($T19,コード表!$I:$J,2,0),"")</f>
        <v/>
      </c>
      <c r="T19" s="22"/>
      <c r="U19" s="11" t="str">
        <f>IFERROR(+VLOOKUP($V19,コード表!K:L,2,0),"")</f>
        <v/>
      </c>
      <c r="V19" s="22"/>
      <c r="W19" s="22"/>
      <c r="X19" s="22"/>
      <c r="Y19" s="2"/>
      <c r="Z19" s="2"/>
      <c r="AA19" s="2"/>
      <c r="AB19" s="2"/>
    </row>
    <row r="20" spans="1:28" ht="26.25" customHeight="1" thickBot="1">
      <c r="A20" s="43">
        <f t="shared" si="0"/>
        <v>14</v>
      </c>
      <c r="B20" s="44"/>
      <c r="C20" s="45"/>
      <c r="D20" s="45"/>
      <c r="E20" s="45"/>
      <c r="F20" s="46"/>
      <c r="G20" s="47"/>
      <c r="H20" s="47"/>
      <c r="I20" s="47"/>
      <c r="J20" s="48"/>
      <c r="K20" s="27" t="str">
        <f>IFERROR(+VLOOKUP($L20,コード表!$A:$B,2,0),"")</f>
        <v/>
      </c>
      <c r="L20" s="13"/>
      <c r="M20" s="23" t="str">
        <f>IFERROR(+VLOOKUP($N20,コード表!$C:$D,2,0),"")</f>
        <v/>
      </c>
      <c r="N20" s="13"/>
      <c r="O20" s="23" t="str">
        <f>IFERROR(+VLOOKUP($P20,コード表!$E:$F,2,0),"")</f>
        <v/>
      </c>
      <c r="P20" s="13"/>
      <c r="Q20" s="11" t="str">
        <f>IFERROR(+VLOOKUP($R20,コード表!$G:$H,2,0),"")</f>
        <v/>
      </c>
      <c r="R20" s="22"/>
      <c r="S20" s="11" t="str">
        <f>IFERROR(+VLOOKUP($T20,コード表!$I:$J,2,0),"")</f>
        <v/>
      </c>
      <c r="T20" s="22"/>
      <c r="U20" s="11" t="str">
        <f>IFERROR(+VLOOKUP($V20,コード表!K:L,2,0),"")</f>
        <v/>
      </c>
      <c r="V20" s="22"/>
      <c r="W20" s="22"/>
      <c r="X20" s="22"/>
      <c r="Y20" s="2"/>
      <c r="Z20" s="2"/>
      <c r="AA20" s="2"/>
      <c r="AB20" s="2"/>
    </row>
    <row r="21" spans="1:28" ht="28.5" customHeight="1" thickTop="1">
      <c r="A21" s="49"/>
      <c r="B21" s="50"/>
      <c r="C21" s="50"/>
      <c r="D21" s="50"/>
      <c r="E21" s="50"/>
      <c r="F21" s="51" t="s">
        <v>23</v>
      </c>
      <c r="G21" s="52">
        <f>SUM(G7:G20)</f>
        <v>0</v>
      </c>
      <c r="H21" s="53"/>
      <c r="I21" s="54"/>
      <c r="J21" s="55"/>
      <c r="K21" s="28"/>
      <c r="L21" s="12"/>
      <c r="M21" s="12"/>
      <c r="N21" s="12"/>
      <c r="O21" s="12"/>
      <c r="P21" s="12"/>
      <c r="Q21" s="12"/>
      <c r="R21" s="12"/>
      <c r="S21" s="12"/>
      <c r="T21" s="12"/>
      <c r="U21" s="12"/>
      <c r="V21" s="12"/>
      <c r="W21" s="12"/>
      <c r="X21" s="12"/>
      <c r="Y21" s="2"/>
      <c r="Z21" s="2"/>
      <c r="AA21" s="2"/>
      <c r="AB21" s="2"/>
    </row>
  </sheetData>
  <autoFilter ref="A6:AB6" xr:uid="{86EB8109-35E1-4420-874F-CFD5FA99E2C0}"/>
  <dataConsolidate/>
  <mergeCells count="3">
    <mergeCell ref="A1:J1"/>
    <mergeCell ref="K5:T5"/>
    <mergeCell ref="Y5:AB5"/>
  </mergeCells>
  <phoneticPr fontId="5"/>
  <dataValidations count="7">
    <dataValidation type="textLength" errorStyle="information" allowBlank="1" showInputMessage="1" showErrorMessage="1" error="ISBNはハイフンなしで13桁です。" sqref="B7:B20" xr:uid="{00000000-0002-0000-0000-000000000000}">
      <formula1>9</formula1>
      <formula2>13</formula2>
    </dataValidation>
    <dataValidation type="textLength" errorStyle="information" allowBlank="1" showInputMessage="1" showErrorMessage="1" error="西暦のみ4桁で入力してください。" sqref="F7" xr:uid="{00000000-0002-0000-0000-000001000000}">
      <formula1>0</formula1>
      <formula2>4</formula2>
    </dataValidation>
    <dataValidation type="list" allowBlank="1" showInputMessage="1" showErrorMessage="1" sqref="L7:L20" xr:uid="{00000000-0002-0000-0000-000002000000}">
      <formula1>"教職員購入依頼,学生リクエスト,図書館購入"</formula1>
    </dataValidation>
    <dataValidation type="list" allowBlank="1" showInputMessage="1" showErrorMessage="1" sqref="P7:P20" xr:uid="{00000000-0002-0000-0000-000004000000}">
      <formula1>"なし,図書館配架希望,通常,シラバス,シラバス（本）専門教育用,シラバス（本）教養教育用,シラバス（本）留学生用,シラバス（本）その他,シラバス（医）教育用図書,シラバス（医）研究用図書,シラバス（医）辞書辞典類,シラバス（医）視聴覚資料,（本）専門教育用,,（本）教養教育用,（本）留学生用,（本）その他,（医）教育用図書,（医）研究用図書,（医）辞書辞典類,（医）視聴覚資料"</formula1>
    </dataValidation>
    <dataValidation type="list" allowBlank="1" showInputMessage="1" showErrorMessage="1" sqref="R7:R20" xr:uid="{00000000-0002-0000-0000-000005000000}">
      <formula1>"図書館推薦図書,授業用図書（本館）,学科推薦図書(本館),学生希望図書,教員推薦図書,継続図書,蔵書補正"</formula1>
    </dataValidation>
    <dataValidation type="list" allowBlank="1" showInputMessage="1" showErrorMessage="1" sqref="W7:W20" xr:uid="{00000000-0002-0000-0000-000006000000}">
      <formula1>"和書,洋書"</formula1>
    </dataValidation>
    <dataValidation type="list" allowBlank="1" showInputMessage="1" showErrorMessage="1" sqref="N7:N20" xr:uid="{53543FF1-CC8E-451F-98DF-77D42B0711EF}">
      <formula1>"研究用,学生図書,学生用推薦,参考図書,郷土資料,事務用図書,研究用10,レビュー誌,視聴覚資料,雑誌,教員推薦図書（個人）,教員推薦図書（学科）,教養雑誌,教育用雑誌,研究用雑誌,二次資料,その他"</formula1>
    </dataValidation>
  </dataValidations>
  <pageMargins left="0.4" right="0.16" top="0.25" bottom="0.27" header="0.18" footer="0.16"/>
  <pageSetup paperSize="9"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7000000}">
          <x14:formula1>
            <xm:f>コード表!$I$2:$I$28</xm:f>
          </x14:formula1>
          <xm:sqref>T7:T20</xm:sqref>
        </x14:dataValidation>
        <x14:dataValidation type="list" allowBlank="1" showInputMessage="1" showErrorMessage="1" xr:uid="{00000000-0002-0000-0000-000008000000}">
          <x14:formula1>
            <xm:f>コード表!$K$2:$K$10</xm:f>
          </x14:formula1>
          <xm:sqref>V7:V20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8"/>
  <sheetViews>
    <sheetView zoomScale="80" zoomScaleNormal="80" workbookViewId="0">
      <pane ySplit="1" topLeftCell="A2" activePane="bottomLeft" state="frozen"/>
      <selection activeCell="J6" sqref="J6"/>
      <selection pane="bottomLeft" activeCell="C13" sqref="C13"/>
    </sheetView>
  </sheetViews>
  <sheetFormatPr defaultRowHeight="18.75"/>
  <cols>
    <col min="1" max="1" width="15.125" bestFit="1" customWidth="1"/>
    <col min="2" max="2" width="9" style="8"/>
    <col min="3" max="3" width="17.25" bestFit="1" customWidth="1"/>
    <col min="4" max="4" width="9" style="8"/>
    <col min="5" max="5" width="25.5" bestFit="1" customWidth="1"/>
    <col min="6" max="6" width="9" style="8"/>
    <col min="7" max="7" width="19.625" bestFit="1" customWidth="1"/>
    <col min="8" max="8" width="10.5" bestFit="1" customWidth="1"/>
    <col min="9" max="9" width="42.125" bestFit="1" customWidth="1"/>
    <col min="10" max="10" width="11.75" bestFit="1" customWidth="1"/>
    <col min="11" max="11" width="28.25" bestFit="1" customWidth="1"/>
    <col min="12" max="12" width="14.5" bestFit="1" customWidth="1"/>
  </cols>
  <sheetData>
    <row r="1" spans="1:12" s="1" customFormat="1" ht="37.5">
      <c r="A1" s="3" t="s">
        <v>14</v>
      </c>
      <c r="B1" s="7" t="s">
        <v>13</v>
      </c>
      <c r="C1" s="3" t="s">
        <v>16</v>
      </c>
      <c r="D1" s="7" t="s">
        <v>15</v>
      </c>
      <c r="E1" s="3" t="s">
        <v>18</v>
      </c>
      <c r="F1" s="14" t="s">
        <v>17</v>
      </c>
      <c r="G1" s="20" t="s">
        <v>24</v>
      </c>
      <c r="H1" s="20" t="s">
        <v>25</v>
      </c>
      <c r="I1" s="20" t="s">
        <v>26</v>
      </c>
      <c r="J1" s="21" t="s">
        <v>27</v>
      </c>
      <c r="K1" s="21" t="s">
        <v>167</v>
      </c>
      <c r="L1" s="21" t="s">
        <v>157</v>
      </c>
    </row>
    <row r="2" spans="1:12">
      <c r="A2" s="2" t="s">
        <v>28</v>
      </c>
      <c r="B2" s="6">
        <v>1</v>
      </c>
      <c r="C2" s="2" t="s">
        <v>29</v>
      </c>
      <c r="D2" s="9" t="s">
        <v>30</v>
      </c>
      <c r="E2" s="2" t="s">
        <v>31</v>
      </c>
      <c r="F2" s="15" t="s">
        <v>32</v>
      </c>
      <c r="G2" s="16" t="s">
        <v>33</v>
      </c>
      <c r="H2" s="16" t="s">
        <v>34</v>
      </c>
      <c r="I2" s="16" t="s">
        <v>33</v>
      </c>
      <c r="J2" s="17" t="s">
        <v>34</v>
      </c>
      <c r="K2" s="16" t="s">
        <v>158</v>
      </c>
      <c r="L2" s="41" t="s">
        <v>168</v>
      </c>
    </row>
    <row r="3" spans="1:12">
      <c r="A3" s="2" t="s">
        <v>35</v>
      </c>
      <c r="B3" s="6">
        <v>2</v>
      </c>
      <c r="C3" s="2" t="s">
        <v>36</v>
      </c>
      <c r="D3" s="9" t="s">
        <v>37</v>
      </c>
      <c r="E3" s="2" t="s">
        <v>38</v>
      </c>
      <c r="F3" s="15" t="s">
        <v>39</v>
      </c>
      <c r="G3" s="16" t="s">
        <v>40</v>
      </c>
      <c r="H3" s="16" t="s">
        <v>41</v>
      </c>
      <c r="I3" s="18" t="s">
        <v>42</v>
      </c>
      <c r="J3" s="18">
        <v>410310015</v>
      </c>
      <c r="K3" s="2" t="s">
        <v>159</v>
      </c>
      <c r="L3" s="41" t="s">
        <v>169</v>
      </c>
    </row>
    <row r="4" spans="1:12">
      <c r="A4" s="2" t="s">
        <v>43</v>
      </c>
      <c r="B4" s="6">
        <v>3</v>
      </c>
      <c r="C4" s="2" t="s">
        <v>44</v>
      </c>
      <c r="D4" s="9" t="s">
        <v>45</v>
      </c>
      <c r="E4" s="2" t="s">
        <v>46</v>
      </c>
      <c r="F4" s="15" t="s">
        <v>47</v>
      </c>
      <c r="G4" s="16" t="s">
        <v>48</v>
      </c>
      <c r="H4" s="16" t="s">
        <v>49</v>
      </c>
      <c r="I4" s="18" t="s">
        <v>50</v>
      </c>
      <c r="J4" s="18">
        <v>207010011</v>
      </c>
      <c r="K4" s="2" t="s">
        <v>160</v>
      </c>
      <c r="L4" s="41" t="s">
        <v>170</v>
      </c>
    </row>
    <row r="5" spans="1:12">
      <c r="A5" s="2"/>
      <c r="B5" s="6"/>
      <c r="C5" s="2" t="s">
        <v>51</v>
      </c>
      <c r="D5" s="9" t="s">
        <v>52</v>
      </c>
      <c r="E5" s="2" t="s">
        <v>53</v>
      </c>
      <c r="F5" s="15" t="s">
        <v>54</v>
      </c>
      <c r="G5" s="16" t="s">
        <v>55</v>
      </c>
      <c r="H5" s="16" t="s">
        <v>56</v>
      </c>
      <c r="I5" s="18" t="s">
        <v>57</v>
      </c>
      <c r="J5" s="18">
        <v>410310919</v>
      </c>
      <c r="K5" s="2" t="s">
        <v>161</v>
      </c>
      <c r="L5" s="41" t="s">
        <v>171</v>
      </c>
    </row>
    <row r="6" spans="1:12">
      <c r="A6" s="2"/>
      <c r="B6" s="6"/>
      <c r="C6" s="2" t="s">
        <v>58</v>
      </c>
      <c r="D6" s="9" t="s">
        <v>59</v>
      </c>
      <c r="E6" s="2" t="s">
        <v>60</v>
      </c>
      <c r="F6" s="15" t="s">
        <v>61</v>
      </c>
      <c r="G6" s="16" t="s">
        <v>62</v>
      </c>
      <c r="H6" s="16" t="s">
        <v>63</v>
      </c>
      <c r="I6" s="18" t="s">
        <v>64</v>
      </c>
      <c r="J6" s="18">
        <v>410310920</v>
      </c>
      <c r="K6" s="2" t="s">
        <v>162</v>
      </c>
      <c r="L6" s="41" t="s">
        <v>176</v>
      </c>
    </row>
    <row r="7" spans="1:12">
      <c r="A7" s="2"/>
      <c r="B7" s="6"/>
      <c r="C7" s="2" t="s">
        <v>65</v>
      </c>
      <c r="D7" s="9" t="s">
        <v>66</v>
      </c>
      <c r="E7" s="2" t="s">
        <v>67</v>
      </c>
      <c r="F7" s="15" t="s">
        <v>68</v>
      </c>
      <c r="G7" s="16" t="s">
        <v>69</v>
      </c>
      <c r="H7" s="16" t="s">
        <v>70</v>
      </c>
      <c r="I7" s="18" t="s">
        <v>71</v>
      </c>
      <c r="J7" s="18">
        <v>410310921</v>
      </c>
      <c r="K7" s="2" t="s">
        <v>163</v>
      </c>
      <c r="L7" s="41" t="s">
        <v>172</v>
      </c>
    </row>
    <row r="8" spans="1:12">
      <c r="A8" s="2"/>
      <c r="B8" s="6"/>
      <c r="C8" s="2" t="s">
        <v>72</v>
      </c>
      <c r="D8" s="9" t="s">
        <v>73</v>
      </c>
      <c r="E8" s="2" t="s">
        <v>74</v>
      </c>
      <c r="F8" s="15" t="s">
        <v>75</v>
      </c>
      <c r="G8" s="16" t="s">
        <v>76</v>
      </c>
      <c r="H8" s="16" t="s">
        <v>77</v>
      </c>
      <c r="I8" s="18" t="s">
        <v>78</v>
      </c>
      <c r="J8" s="18">
        <v>410310922</v>
      </c>
      <c r="K8" s="2" t="s">
        <v>164</v>
      </c>
      <c r="L8" s="41" t="s">
        <v>173</v>
      </c>
    </row>
    <row r="9" spans="1:12">
      <c r="A9" s="2"/>
      <c r="B9" s="6"/>
      <c r="C9" s="2" t="s">
        <v>79</v>
      </c>
      <c r="D9" s="9" t="s">
        <v>80</v>
      </c>
      <c r="E9" s="2" t="s">
        <v>81</v>
      </c>
      <c r="F9" s="15" t="s">
        <v>82</v>
      </c>
      <c r="I9" s="18" t="s">
        <v>83</v>
      </c>
      <c r="J9" s="18">
        <v>410310923</v>
      </c>
      <c r="K9" s="2" t="s">
        <v>165</v>
      </c>
      <c r="L9" s="41" t="s">
        <v>174</v>
      </c>
    </row>
    <row r="10" spans="1:12">
      <c r="A10" s="2"/>
      <c r="B10" s="6"/>
      <c r="C10" s="2" t="s">
        <v>84</v>
      </c>
      <c r="D10" s="9" t="s">
        <v>85</v>
      </c>
      <c r="E10" s="2" t="s">
        <v>86</v>
      </c>
      <c r="F10" s="15" t="s">
        <v>87</v>
      </c>
      <c r="I10" s="18" t="s">
        <v>88</v>
      </c>
      <c r="J10" s="18">
        <v>410310924</v>
      </c>
      <c r="K10" s="2" t="s">
        <v>166</v>
      </c>
      <c r="L10" s="41" t="s">
        <v>175</v>
      </c>
    </row>
    <row r="11" spans="1:12">
      <c r="A11" s="2"/>
      <c r="B11" s="6"/>
      <c r="C11" s="2" t="s">
        <v>89</v>
      </c>
      <c r="D11" s="9" t="s">
        <v>90</v>
      </c>
      <c r="E11" s="2" t="s">
        <v>91</v>
      </c>
      <c r="F11" s="15" t="s">
        <v>92</v>
      </c>
      <c r="I11" s="18" t="s">
        <v>93</v>
      </c>
      <c r="J11" s="18">
        <v>410310939</v>
      </c>
    </row>
    <row r="12" spans="1:12">
      <c r="A12" s="2"/>
      <c r="B12" s="6"/>
      <c r="C12" s="2" t="s">
        <v>182</v>
      </c>
      <c r="D12" s="9" t="s">
        <v>94</v>
      </c>
      <c r="E12" s="2" t="s">
        <v>95</v>
      </c>
      <c r="F12" s="15" t="s">
        <v>96</v>
      </c>
      <c r="I12" s="18" t="s">
        <v>97</v>
      </c>
      <c r="J12" s="18">
        <v>410310940</v>
      </c>
    </row>
    <row r="13" spans="1:12">
      <c r="A13" s="2"/>
      <c r="B13" s="6"/>
      <c r="C13" s="2" t="s">
        <v>183</v>
      </c>
      <c r="D13" s="9" t="s">
        <v>98</v>
      </c>
      <c r="E13" s="2" t="s">
        <v>99</v>
      </c>
      <c r="F13" s="15" t="s">
        <v>100</v>
      </c>
      <c r="I13" s="18" t="s">
        <v>101</v>
      </c>
      <c r="J13" s="18">
        <v>410310941</v>
      </c>
    </row>
    <row r="14" spans="1:12">
      <c r="A14" s="2"/>
      <c r="B14" s="6"/>
      <c r="C14" s="2" t="s">
        <v>102</v>
      </c>
      <c r="D14" s="9" t="s">
        <v>103</v>
      </c>
      <c r="E14" s="2" t="s">
        <v>104</v>
      </c>
      <c r="F14" s="15" t="s">
        <v>105</v>
      </c>
      <c r="I14" s="18" t="s">
        <v>106</v>
      </c>
      <c r="J14" s="18">
        <v>410310942</v>
      </c>
    </row>
    <row r="15" spans="1:12">
      <c r="A15" s="2"/>
      <c r="B15" s="6"/>
      <c r="C15" s="2" t="s">
        <v>107</v>
      </c>
      <c r="D15" s="9" t="s">
        <v>108</v>
      </c>
      <c r="E15" s="2" t="s">
        <v>109</v>
      </c>
      <c r="F15" s="15" t="s">
        <v>110</v>
      </c>
      <c r="I15" s="18" t="s">
        <v>111</v>
      </c>
      <c r="J15" s="18">
        <v>410310943</v>
      </c>
    </row>
    <row r="16" spans="1:12">
      <c r="A16" s="2"/>
      <c r="B16" s="6"/>
      <c r="C16" s="2" t="s">
        <v>112</v>
      </c>
      <c r="D16" s="9" t="s">
        <v>113</v>
      </c>
      <c r="E16" s="2" t="s">
        <v>114</v>
      </c>
      <c r="F16" s="15" t="s">
        <v>115</v>
      </c>
      <c r="I16" s="18" t="s">
        <v>116</v>
      </c>
      <c r="J16" s="18">
        <v>410310944</v>
      </c>
    </row>
    <row r="17" spans="1:10">
      <c r="A17" s="2"/>
      <c r="B17" s="6"/>
      <c r="C17" s="2" t="s">
        <v>117</v>
      </c>
      <c r="D17" s="9" t="s">
        <v>118</v>
      </c>
      <c r="E17" s="2" t="s">
        <v>119</v>
      </c>
      <c r="F17" s="15" t="s">
        <v>120</v>
      </c>
      <c r="I17" s="18" t="s">
        <v>121</v>
      </c>
      <c r="J17" s="18">
        <v>410310945</v>
      </c>
    </row>
    <row r="18" spans="1:10">
      <c r="A18" s="2"/>
      <c r="B18" s="6"/>
      <c r="C18" s="2" t="s">
        <v>122</v>
      </c>
      <c r="D18" s="9" t="s">
        <v>123</v>
      </c>
      <c r="E18" s="2" t="s">
        <v>124</v>
      </c>
      <c r="F18" s="15" t="s">
        <v>125</v>
      </c>
      <c r="I18" s="18" t="s">
        <v>126</v>
      </c>
      <c r="J18" s="18">
        <v>410310946</v>
      </c>
    </row>
    <row r="19" spans="1:10">
      <c r="A19" s="2"/>
      <c r="B19" s="6"/>
      <c r="C19" s="2"/>
      <c r="D19" s="6"/>
      <c r="E19" s="2" t="s">
        <v>127</v>
      </c>
      <c r="F19" s="15" t="s">
        <v>128</v>
      </c>
      <c r="I19" s="18" t="s">
        <v>129</v>
      </c>
      <c r="J19" s="18">
        <v>416200021</v>
      </c>
    </row>
    <row r="20" spans="1:10">
      <c r="A20" s="2"/>
      <c r="B20" s="6"/>
      <c r="C20" s="2"/>
      <c r="D20" s="6"/>
      <c r="E20" s="2" t="s">
        <v>130</v>
      </c>
      <c r="F20" s="15" t="s">
        <v>131</v>
      </c>
      <c r="I20" s="16" t="s">
        <v>132</v>
      </c>
      <c r="J20" s="18">
        <v>416200022</v>
      </c>
    </row>
    <row r="21" spans="1:10">
      <c r="A21" s="2"/>
      <c r="B21" s="6"/>
      <c r="C21" s="2"/>
      <c r="D21" s="6"/>
      <c r="E21" s="2" t="s">
        <v>133</v>
      </c>
      <c r="F21" s="15" t="s">
        <v>134</v>
      </c>
      <c r="I21" s="18" t="s">
        <v>135</v>
      </c>
      <c r="J21" s="18">
        <v>416200023</v>
      </c>
    </row>
    <row r="22" spans="1:10">
      <c r="I22" s="18" t="s">
        <v>136</v>
      </c>
      <c r="J22" s="18">
        <v>416200024</v>
      </c>
    </row>
    <row r="23" spans="1:10">
      <c r="I23" s="18" t="s">
        <v>137</v>
      </c>
      <c r="J23" s="18">
        <v>416200501</v>
      </c>
    </row>
    <row r="24" spans="1:10">
      <c r="I24" s="18" t="s">
        <v>138</v>
      </c>
      <c r="J24" s="18">
        <v>416200502</v>
      </c>
    </row>
    <row r="25" spans="1:10">
      <c r="I25" s="16" t="s">
        <v>55</v>
      </c>
      <c r="J25" s="16" t="s">
        <v>56</v>
      </c>
    </row>
    <row r="26" spans="1:10">
      <c r="I26" s="16" t="s">
        <v>139</v>
      </c>
      <c r="J26" s="18" t="s">
        <v>63</v>
      </c>
    </row>
    <row r="27" spans="1:10">
      <c r="I27" s="16" t="s">
        <v>69</v>
      </c>
      <c r="J27" s="16" t="s">
        <v>70</v>
      </c>
    </row>
    <row r="28" spans="1:10">
      <c r="I28" s="16" t="s">
        <v>76</v>
      </c>
      <c r="J28" s="18" t="s">
        <v>77</v>
      </c>
    </row>
  </sheetData>
  <autoFilter ref="A1:J1" xr:uid="{00000000-0009-0000-0000-000001000000}"/>
  <phoneticPr fontId="5"/>
  <printOptions horizontalCentered="1"/>
  <pageMargins left="0.31" right="0.19" top="0.74803149606299213" bottom="0.74803149606299213" header="0.31496062992125984" footer="0.31496062992125984"/>
  <pageSetup paperSize="9" orientation="landscape"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
  <sheetViews>
    <sheetView workbookViewId="0">
      <selection activeCell="B14" sqref="B14"/>
    </sheetView>
  </sheetViews>
  <sheetFormatPr defaultRowHeight="18.75"/>
  <cols>
    <col min="1" max="1" width="6.125" customWidth="1"/>
    <col min="2" max="2" width="132" bestFit="1" customWidth="1"/>
  </cols>
  <sheetData>
    <row r="1" spans="1:2">
      <c r="A1" t="s">
        <v>140</v>
      </c>
    </row>
    <row r="2" spans="1:2" ht="37.5">
      <c r="A2" s="2" t="s">
        <v>141</v>
      </c>
      <c r="B2" s="24" t="s">
        <v>142</v>
      </c>
    </row>
    <row r="3" spans="1:2">
      <c r="A3" s="2" t="s">
        <v>143</v>
      </c>
      <c r="B3" s="2" t="s">
        <v>144</v>
      </c>
    </row>
    <row r="4" spans="1:2">
      <c r="A4" s="2" t="s">
        <v>145</v>
      </c>
      <c r="B4" s="2" t="s">
        <v>146</v>
      </c>
    </row>
    <row r="5" spans="1:2">
      <c r="A5" s="2" t="s">
        <v>147</v>
      </c>
      <c r="B5" s="25" t="s">
        <v>148</v>
      </c>
    </row>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推薦票（赤枠のみ記載してください）</vt:lpstr>
      <vt:lpstr>コード表</vt:lpstr>
      <vt:lpstr>記入要項</vt:lpstr>
      <vt:lpstr>'推薦票（赤枠のみ記載してください）'!Print_Area</vt:lpstr>
      <vt:lpstr>学科推薦図書</vt:lpstr>
      <vt:lpstr>学生希望図書</vt:lpstr>
      <vt:lpstr>教員推薦図書</vt:lpstr>
      <vt:lpstr>継続図書</vt:lpstr>
      <vt:lpstr>授業用図書</vt:lpstr>
      <vt:lpstr>図書館推薦図書</vt:lpstr>
      <vt:lpstr>蔵書補正</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伊東　雄一郎</dc:creator>
  <cp:keywords/>
  <dc:description/>
  <cp:lastModifiedBy>伊東　雄一郎</cp:lastModifiedBy>
  <cp:revision/>
  <cp:lastPrinted>2023-09-21T08:13:02Z</cp:lastPrinted>
  <dcterms:created xsi:type="dcterms:W3CDTF">2023-06-20T00:05:13Z</dcterms:created>
  <dcterms:modified xsi:type="dcterms:W3CDTF">2023-12-13T05:42:21Z</dcterms:modified>
  <cp:category/>
  <cp:contentStatus/>
</cp:coreProperties>
</file>